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esktop\Documents\Решения о бюджете совет депутатов 2025г\Отчет об исполнении бюджета за 2024 год\ПЗ к Решению об исполнении бюджета за 2024 год\"/>
    </mc:Choice>
  </mc:AlternateContent>
  <bookViews>
    <workbookView xWindow="360" yWindow="270" windowWidth="14940" windowHeight="9150"/>
  </bookViews>
  <sheets>
    <sheet name="ДЧБ (4)" sheetId="4" r:id="rId1"/>
  </sheets>
  <definedNames>
    <definedName name="_xlnm._FilterDatabase" localSheetId="0" hidden="1">'ДЧБ (4)'!$B$9:$D$89</definedName>
    <definedName name="APPT" localSheetId="0">'ДЧБ (4)'!#REF!</definedName>
    <definedName name="FIO" localSheetId="0">'ДЧБ (4)'!#REF!</definedName>
    <definedName name="LAST_CELL" localSheetId="0">'ДЧБ (4)'!#REF!</definedName>
    <definedName name="SIGN" localSheetId="0">'ДЧБ (4)'!#REF!</definedName>
  </definedNames>
  <calcPr calcId="162913"/>
</workbook>
</file>

<file path=xl/calcChain.xml><?xml version="1.0" encoding="utf-8"?>
<calcChain xmlns="http://schemas.openxmlformats.org/spreadsheetml/2006/main">
  <c r="I143" i="4" l="1"/>
  <c r="F143" i="4"/>
  <c r="G143" i="4"/>
  <c r="H143" i="4"/>
  <c r="E143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F66" i="4"/>
  <c r="G66" i="4"/>
  <c r="H66" i="4"/>
  <c r="E66" i="4"/>
  <c r="I64" i="4"/>
  <c r="I63" i="4"/>
  <c r="I33" i="4"/>
  <c r="I43" i="4"/>
  <c r="I47" i="4"/>
  <c r="I48" i="4"/>
  <c r="I53" i="4"/>
  <c r="I54" i="4"/>
  <c r="I55" i="4"/>
  <c r="I57" i="4"/>
  <c r="I58" i="4"/>
  <c r="I59" i="4"/>
  <c r="I60" i="4"/>
  <c r="I61" i="4"/>
  <c r="I50" i="4"/>
  <c r="F49" i="4"/>
  <c r="G49" i="4"/>
  <c r="H49" i="4"/>
  <c r="I49" i="4" s="1"/>
  <c r="E49" i="4"/>
  <c r="I25" i="4"/>
  <c r="I26" i="4"/>
  <c r="I27" i="4"/>
  <c r="I28" i="4"/>
  <c r="I29" i="4"/>
  <c r="I30" i="4"/>
  <c r="I16" i="4"/>
  <c r="E32" i="4" l="1"/>
  <c r="I44" i="4"/>
  <c r="I35" i="4"/>
  <c r="I36" i="4"/>
  <c r="I37" i="4"/>
  <c r="I38" i="4"/>
  <c r="I39" i="4"/>
  <c r="I40" i="4"/>
  <c r="I41" i="4"/>
  <c r="F23" i="4"/>
  <c r="G23" i="4"/>
  <c r="H23" i="4"/>
  <c r="E23" i="4"/>
  <c r="I22" i="4"/>
  <c r="F10" i="4"/>
  <c r="G10" i="4"/>
  <c r="H10" i="4"/>
  <c r="E10" i="4"/>
  <c r="I34" i="4" l="1"/>
  <c r="I42" i="4"/>
  <c r="I45" i="4"/>
  <c r="I46" i="4"/>
  <c r="I52" i="4"/>
  <c r="I65" i="4"/>
  <c r="I67" i="4"/>
  <c r="I17" i="4"/>
  <c r="I19" i="4"/>
  <c r="I21" i="4"/>
  <c r="I24" i="4"/>
  <c r="F62" i="4" l="1"/>
  <c r="G62" i="4"/>
  <c r="H62" i="4"/>
  <c r="E62" i="4"/>
  <c r="F51" i="4"/>
  <c r="G51" i="4"/>
  <c r="H51" i="4"/>
  <c r="E51" i="4"/>
  <c r="F47" i="4"/>
  <c r="G47" i="4"/>
  <c r="H47" i="4"/>
  <c r="E47" i="4"/>
  <c r="F32" i="4"/>
  <c r="G32" i="4"/>
  <c r="H32" i="4"/>
  <c r="F20" i="4"/>
  <c r="G20" i="4"/>
  <c r="H20" i="4"/>
  <c r="E20" i="4"/>
  <c r="F18" i="4"/>
  <c r="G18" i="4"/>
  <c r="H18" i="4"/>
  <c r="E18" i="4"/>
  <c r="F15" i="4"/>
  <c r="G15" i="4"/>
  <c r="H15" i="4"/>
  <c r="E15" i="4"/>
  <c r="I15" i="4" l="1"/>
  <c r="I18" i="4"/>
  <c r="I32" i="4"/>
  <c r="I51" i="4"/>
  <c r="I62" i="4"/>
  <c r="I23" i="4"/>
  <c r="I66" i="4"/>
  <c r="I20" i="4"/>
  <c r="I10" i="4"/>
</calcChain>
</file>

<file path=xl/sharedStrings.xml><?xml version="1.0" encoding="utf-8"?>
<sst xmlns="http://schemas.openxmlformats.org/spreadsheetml/2006/main" count="404" uniqueCount="269">
  <si>
    <t>182</t>
  </si>
  <si>
    <t>10101012020000110</t>
  </si>
  <si>
    <t>10102010010000110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</si>
  <si>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</si>
  <si>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</si>
  <si>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</si>
  <si>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</si>
  <si>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</si>
  <si>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</si>
  <si>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</si>
  <si>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10501011010000110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</si>
  <si>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</si>
  <si>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</si>
  <si>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</si>
  <si>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10502010020000110</t>
  </si>
  <si>
    <t>Единый сельскохозяйственный налог</t>
  </si>
  <si>
    <t>10503010010000110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</si>
  <si>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</si>
  <si>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</si>
  <si>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</si>
  <si>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</si>
  <si>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163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</si>
  <si>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</si>
  <si>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</si>
  <si>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</si>
  <si>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</si>
  <si>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</si>
  <si>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</si>
  <si>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</si>
  <si>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</si>
  <si>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</si>
  <si>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11201041010000120</t>
  </si>
  <si>
    <t>Плата за размещение отходов производства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</si>
  <si>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</si>
  <si>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</si>
  <si>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11402053050000410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</si>
  <si>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</si>
  <si>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</si>
  <si>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</si>
  <si>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</si>
  <si>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</si>
  <si>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</si>
  <si>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439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</si>
  <si>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</si>
  <si>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</si>
  <si>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</si>
  <si>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</si>
  <si>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</si>
  <si>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</si>
  <si>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</si>
  <si>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</si>
  <si>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</si>
  <si>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</si>
  <si>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</si>
  <si>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</si>
  <si>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</si>
  <si>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</si>
  <si>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</si>
  <si>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</si>
  <si>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904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</si>
  <si>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</si>
  <si>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</si>
  <si>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188</t>
  </si>
  <si>
    <t>032</t>
  </si>
  <si>
    <t>11611050010000140</t>
  </si>
  <si>
    <t>031</t>
  </si>
  <si>
    <t>910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</si>
  <si>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</si>
  <si>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</si>
  <si>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</si>
  <si>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</si>
  <si>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</si>
  <si>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</si>
  <si>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</si>
  <si>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</si>
  <si>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</si>
  <si>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</si>
  <si>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20225519050000150</t>
  </si>
  <si>
    <t>Субсидии бюджетам муниципальных районов на поддержку отрасли культуры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</si>
  <si>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</si>
  <si>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</si>
  <si>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</si>
  <si>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</si>
  <si>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</si>
  <si>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</si>
  <si>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</si>
  <si>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</si>
  <si>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</si>
  <si>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</si>
  <si>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</si>
  <si>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(руб.)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</si>
  <si>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</si>
  <si>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</si>
  <si>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</si>
  <si>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</si>
  <si>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>Уточненный план</t>
  </si>
  <si>
    <t>Исполнено</t>
  </si>
  <si>
    <t>Процент исполнения</t>
  </si>
  <si>
    <t>Приложение 3</t>
  </si>
  <si>
    <t>к Пояснительной записке</t>
  </si>
  <si>
    <t>Управление делами Губернатора и Правительства Красноярского края</t>
  </si>
  <si>
    <t>Министерство лесного хозяйства Красноярского края</t>
  </si>
  <si>
    <t>Министерство экологии и рационального природопользования Красноярского края</t>
  </si>
  <si>
    <t>-</t>
  </si>
  <si>
    <t>Федеральная служба по надзору в сфере природопользования</t>
  </si>
  <si>
    <t>Отдел муниципального имущества и земельных отношений администрации Дзержинского района</t>
  </si>
  <si>
    <t>Управление Федеральной налоговой службы по Красноярскому краю</t>
  </si>
  <si>
    <t>Министерство внутренних дел Российской Федерации</t>
  </si>
  <si>
    <t>Агентство по обеспечению деятельности мировых судей Красноярского края</t>
  </si>
  <si>
    <t>Администрация Дзержинского района Красноярского края</t>
  </si>
  <si>
    <t>Финансовое управление администрации Дзержинского района Красноярского края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</si>
  <si>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</si>
  <si>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</si>
  <si>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</si>
  <si>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</si>
  <si>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20225172050000150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</si>
  <si>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</si>
  <si>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</si>
  <si>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</si>
  <si>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Администрирование доходов районного бюджета в  2024 году</t>
  </si>
  <si>
    <t>Утверждено Решением
о бюджете от 18.12.2023 № 30-213 Р (первоначальная редакция)</t>
  </si>
  <si>
    <t>Утверждено Решением
о бюджете от 26.12.2024 № 39-281 Р (окончательная редакция)</t>
  </si>
  <si>
    <t>11105430050000120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</si>
  <si>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</si>
  <si>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</si>
  <si>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</si>
  <si>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11701050050000180</t>
  </si>
  <si>
    <t>Невыясненные поступления, зачисляемые в бюджеты муниципальных районов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</si>
  <si>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</si>
  <si>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</si>
  <si>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</si>
  <si>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</si>
  <si>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</si>
  <si>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</si>
  <si>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</si>
  <si>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</si>
  <si>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</si>
  <si>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415</t>
  </si>
  <si>
    <t>Генеральная прокуратура Российской Федерации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</si>
  <si>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</si>
  <si>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</si>
  <si>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11610061050000140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</si>
  <si>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</si>
  <si>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</si>
  <si>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</t>
  </si>
  <si>
    <t>20225116050000150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</si>
  <si>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</si>
  <si>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20225599050000150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</si>
  <si>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</si>
  <si>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20229999051521150</t>
  </si>
  <si>
    <t>Прочие субсидии бюджетам муниципальных районов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</si>
  <si>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20229999052650150</t>
  </si>
  <si>
    <t>Прочие субсидии бюджетам муниципальных районов (на выполнение требований федеральных стандартов спортивной подготовки)</t>
  </si>
  <si>
    <t>20229999057456150</t>
  </si>
  <si>
    <t>Прочие субсидии бюджетам муниципальных районов (на поддержку деятельности муниципальных молодежных центров)</t>
  </si>
  <si>
    <t>20229999057461150</t>
  </si>
  <si>
    <t>Прочие субсидии бюджетам муниципальных районов (на строительство муниципальных объектов коммунальной и транспортной инфраструктуры)</t>
  </si>
  <si>
    <t>20229999057470150</t>
  </si>
  <si>
    <t>Прочие субсидии бюджетам муниципальных районов ( на создание условий для предоставления горячего питания обучающимся общеобразовательных организаций)</t>
  </si>
  <si>
    <t>20229999057472150</t>
  </si>
  <si>
    <t>Прочие 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</si>
  <si>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20229999057488150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</si>
  <si>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</si>
  <si>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20229999057505150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</si>
  <si>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</si>
  <si>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</si>
  <si>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</si>
  <si>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20229999057568150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</si>
  <si>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</si>
  <si>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20229999057582150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</si>
  <si>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</si>
  <si>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20229999057583150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</si>
  <si>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</si>
  <si>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20229999057607150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</si>
  <si>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</si>
  <si>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20229999057645150</t>
  </si>
  <si>
    <t>Прочие субсидии бюджетам муниципальных районов (на создание условий для обеспечения услугами связи в малочисленных и труднодоступных населенных пунктах края)</t>
  </si>
  <si>
    <t>20229999057668150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</si>
  <si>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</si>
  <si>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20229999057840150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</si>
  <si>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</si>
  <si>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20230024050289150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</si>
  <si>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</si>
  <si>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</si>
  <si>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</si>
  <si>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</si>
  <si>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</si>
  <si>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20230024057429150</t>
  </si>
  <si>
    <t>Субвенции бюджетам муниципальных районов на выполнение передаваемых полномочий субъектов Российской Федерации (по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</si>
  <si>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</si>
  <si>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(в соответствии с Законом края от 23 апреля 2009 года № 8-3170))</t>
  </si>
  <si>
    <t>20230024057517150</t>
  </si>
  <si>
    <t>Субвенции бюджетам муниципальных районов на выполнение передаваемых полномочий субъектов Российской Федерации (по решению вопросов поддержки сельскохозяйственного производства (в соответствии с Законом края от 27 декабря 2005 года № 17-4397))</t>
  </si>
  <si>
    <t>20230024057518150</t>
  </si>
  <si>
    <t>Субвенции бюджетам муниципальных районов на выполнение передаваемых полномочий субъектов Российской Федерации (по организации проведения мероприятий по отлову и содержанию безнадзорных животных (в соответствии с Законом края от 13 июня 2013 года № 4-1402))</t>
  </si>
  <si>
    <t>20230024057519150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</si>
  <si>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 (в соответствии с Законом края от 21 декабря 2010 года № 11-5564))</t>
  </si>
  <si>
    <t>20230024057552150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</si>
  <si>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</t>
  </si>
  <si>
    <t>20230024057554150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</si>
  <si>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</si>
  <si>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</si>
  <si>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</si>
  <si>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20230024057566150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</si>
  <si>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</si>
  <si>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20230024057570150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</si>
  <si>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</si>
  <si>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20230024057587150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</si>
  <si>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9-4225))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</si>
  <si>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</si>
  <si>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</si>
  <si>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20230024057601150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</si>
  <si>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 (в соответствии с Законом края от 29 ноября 2005 года № 16-4081))</t>
  </si>
  <si>
    <t>20230024057604150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</si>
  <si>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</si>
  <si>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</si>
  <si>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</si>
  <si>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</si>
  <si>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(на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</si>
  <si>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</si>
  <si>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</si>
  <si>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20240014054026150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</si>
  <si>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расчету доплаты к пенсиям муниципальных служащих)</t>
  </si>
  <si>
    <t>20240014054028150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</si>
  <si>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(Создание условий для организации досуга и обеспечения жителей поселения услугами организаций культуры)</t>
  </si>
  <si>
    <t>20240014054029150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</si>
  <si>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(внешний финансовый контроль)</t>
  </si>
  <si>
    <t>20240014054030150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</si>
  <si>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(внутренний финансовый контроль)</t>
  </si>
  <si>
    <t>20240014054031150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</si>
  <si>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архитектуре и градостоительству)</t>
  </si>
  <si>
    <t>20240014054033150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</si>
  <si>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капитальный ремонт общего имущества в многоквартирных домах)</t>
  </si>
  <si>
    <t>20245050050000150</t>
  </si>
  <si>
    <t>Межбюджетные трансферты, передаваемые бюджетам муниципальных образований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</si>
  <si>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</si>
  <si>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</si>
  <si>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</si>
  <si>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</si>
  <si>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20245519050000150</t>
  </si>
  <si>
    <t>Межбюджетные трансферты, передаваемые бюджетам муниципальных районов на поддержку отрасли культуры</t>
  </si>
  <si>
    <t>20249999050853150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</si>
  <si>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края)</t>
  </si>
  <si>
    <t>20249999051032150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</si>
  <si>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края)</t>
  </si>
  <si>
    <t>20249999055299150</t>
  </si>
  <si>
    <t>Прочие межбюджетные трансферты, передаваемые бюджетам муниципальных районов ( на обустройство и восстановление воинских захоронений )</t>
  </si>
  <si>
    <t>20249999057412150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</si>
  <si>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</si>
  <si>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20249999057418150</t>
  </si>
  <si>
    <t>Прочие межбюджетные трансферты, передаваемые бюджетам муниципальных районов (на поддержку спортивных клубов по месту жительства)</t>
  </si>
  <si>
    <t>20249999057463150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</si>
  <si>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</si>
  <si>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20249999057555150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</si>
  <si>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</si>
  <si>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20249999057641150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</si>
  <si>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</si>
  <si>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20249999057666150</t>
  </si>
  <si>
    <t>Прочие межбюджетные трансферты, передаваемые бюджетам муниципальных районов (на благоустройство кладбищ)</t>
  </si>
  <si>
    <t>20249999057690150</t>
  </si>
  <si>
    <t>Прочие межбюджетные трансферты, передаваемые бюджетам муниципальных районов (на ликвидацию несанкционированных свалок)</t>
  </si>
  <si>
    <t>20249999057745150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</si>
  <si>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</si>
  <si>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20249999057749150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</si>
  <si>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</si>
  <si>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20249999057848150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</si>
  <si>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</si>
  <si>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>21805010050000150</t>
  </si>
  <si>
    <t>Доходы бюджетов муниципальных районов от возврата бюджетными учреждениями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</si>
</sst>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2">
    <xf numFmtId="0" fontId="0" fillId="0" borderId="0" xfId="0"/>
    <xf numFmtId="0" fontId="1" fillId="0" borderId="0" xfId="0" applyFont="1" applyFill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/>
    <xf numFmtId="2" fontId="5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quotePrefix="1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/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3"/>
  <sheetViews>
    <sheetView showGridLines="0" tabSelected="1" topLeftCell="A130" zoomScale="80" zoomScaleNormal="80" workbookViewId="0">
      <selection activeCell="I57" sqref="I57"/>
    </sheetView>
  </sheetViews>
  <sheetFormatPr defaultRowHeight="12.75" customHeight="1" outlineLevelRow="7" x14ac:dyDescent="0.25"/>
  <cols>
    <col min="1" max="1" width="5" style="1" customWidth="1"/>
    <col min="2" max="2" width="12.42578125" style="1" customWidth="1"/>
    <col min="3" max="3" width="26.28515625" style="1" customWidth="1"/>
    <col min="4" max="4" width="67.140625" style="10" customWidth="1"/>
    <col min="5" max="5" width="20.42578125" style="1" customWidth="1"/>
    <col min="6" max="6" width="22.140625" style="1" customWidth="1"/>
    <col min="7" max="8" width="20.42578125" style="1" customWidth="1"/>
    <col min="9" max="9" width="13.5703125" style="22" customWidth="1"/>
  </cols>
  <sheetData>
    <row r="1" spans="1:9" ht="19.5" customHeight="1" x14ac:dyDescent="0.25">
      <c r="D1" s="8"/>
      <c r="E1" s="8"/>
      <c r="H1" s="9"/>
      <c r="I1" s="22" t="s">
        <v>98</v>
      </c>
    </row>
    <row r="2" spans="1:9" ht="13.5" customHeight="1" x14ac:dyDescent="0.25">
      <c r="D2" s="8"/>
      <c r="E2" s="8"/>
      <c r="H2" s="25" t="s">
        <v>99</v>
      </c>
      <c r="I2" s="25"/>
    </row>
    <row r="3" spans="1:9" ht="15.75" customHeight="1" x14ac:dyDescent="0.25">
      <c r="D3" s="8"/>
      <c r="E3" s="8"/>
      <c r="H3" s="25"/>
      <c r="I3" s="25"/>
    </row>
    <row r="4" spans="1:9" ht="24" customHeight="1" x14ac:dyDescent="0.3">
      <c r="A4" s="26" t="s">
        <v>119</v>
      </c>
      <c r="B4" s="26"/>
      <c r="C4" s="26"/>
      <c r="D4" s="26"/>
      <c r="E4" s="26"/>
      <c r="F4" s="26"/>
      <c r="G4" s="26"/>
      <c r="H4" s="26"/>
      <c r="I4" s="26"/>
    </row>
    <row r="5" spans="1:9" ht="12.75" customHeight="1" x14ac:dyDescent="0.3">
      <c r="A5" s="5"/>
      <c r="B5" s="5"/>
      <c r="C5" s="5"/>
      <c r="D5" s="18"/>
      <c r="E5" s="5"/>
      <c r="F5" s="5"/>
      <c r="G5" s="5"/>
      <c r="H5" s="5"/>
      <c r="I5" s="23"/>
    </row>
    <row r="6" spans="1:9" ht="21" customHeight="1" x14ac:dyDescent="0.25">
      <c r="E6" s="10"/>
      <c r="H6" s="9"/>
      <c r="I6" s="22" t="s">
        <v>90</v>
      </c>
    </row>
    <row r="7" spans="1:9" ht="12.75" customHeight="1" x14ac:dyDescent="0.2">
      <c r="A7" s="27" t="s">
        <v>91</v>
      </c>
      <c r="B7" s="29" t="s">
        <v>92</v>
      </c>
      <c r="C7" s="31" t="s">
        <v>93</v>
      </c>
      <c r="D7" s="33" t="s">
        <v>94</v>
      </c>
      <c r="E7" s="35" t="s">
        <v>120</v>
      </c>
      <c r="F7" s="35" t="s">
        <v>121</v>
      </c>
      <c r="G7" s="35" t="s">
        <v>95</v>
      </c>
      <c r="H7" s="35" t="s">
        <v>96</v>
      </c>
      <c r="I7" s="35" t="s">
        <v>97</v>
      </c>
    </row>
    <row r="8" spans="1:9" ht="86.25" customHeight="1" x14ac:dyDescent="0.2">
      <c r="A8" s="28"/>
      <c r="B8" s="30"/>
      <c r="C8" s="32"/>
      <c r="D8" s="34"/>
      <c r="E8" s="36"/>
      <c r="F8" s="36"/>
      <c r="G8" s="36"/>
      <c r="H8" s="36"/>
      <c r="I8" s="36"/>
    </row>
    <row r="9" spans="1:9" ht="12.75" customHeight="1" x14ac:dyDescent="0.2">
      <c r="A9" s="6"/>
      <c r="B9" s="6">
        <v>1</v>
      </c>
      <c r="C9" s="6">
        <v>2</v>
      </c>
      <c r="D9" s="19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</row>
    <row r="10" spans="1:9" s="16" customFormat="1" ht="20.25" customHeight="1" x14ac:dyDescent="0.2">
      <c r="A10" s="13">
        <v>1</v>
      </c>
      <c r="B10" s="14" t="s">
        <v>41</v>
      </c>
      <c r="C10" s="37" t="s">
        <v>100</v>
      </c>
      <c r="D10" s="37"/>
      <c r="E10" s="15">
        <f>SUM(E11:E14)</f>
        <v>18000</v>
      </c>
      <c r="F10" s="15">
        <f>SUM(F11:F14)</f>
        <v>20134</v>
      </c>
      <c r="G10" s="15">
        <f>SUM(G11:G14)</f>
        <v>20134</v>
      </c>
      <c r="H10" s="15">
        <f>SUM(H11:H14)</f>
        <v>20204.550000000003</v>
      </c>
      <c r="I10" s="17">
        <f>H10/G10*100</f>
        <v>100.35040230455947</v>
      </c>
    </row>
    <row r="11" spans="1:9" ht="81" customHeight="1" outlineLevel="1" x14ac:dyDescent="0.2">
      <c r="A11" s="6">
        <v>2</v>
      </c>
      <c r="B11" s="2" t="s">
        <v>41</v>
      </c>
      <c r="C11" s="2" t="s">
        <v>39</v>
      </c>
      <c r="D11" s="20" t="s">
        <v>40</v>
      </c>
      <c r="E11" s="4">
        <v>6500</v>
      </c>
      <c r="F11" s="11">
        <v>5900</v>
      </c>
      <c r="G11" s="4">
        <v>5900</v>
      </c>
      <c r="H11" s="4">
        <v>5978.26</v>
      </c>
      <c r="I11" s="21">
        <v>100.00104011887072</v>
      </c>
    </row>
    <row r="12" spans="1:9" ht="102.75" customHeight="1" outlineLevel="1" x14ac:dyDescent="0.2">
      <c r="A12" s="13">
        <v>3</v>
      </c>
      <c r="B12" s="2" t="s">
        <v>41</v>
      </c>
      <c r="C12" s="2" t="s">
        <v>43</v>
      </c>
      <c r="D12" s="20" t="s">
        <v>44</v>
      </c>
      <c r="E12" s="4">
        <v>10500</v>
      </c>
      <c r="F12" s="11">
        <v>11660</v>
      </c>
      <c r="G12" s="4">
        <v>11660</v>
      </c>
      <c r="H12" s="4">
        <v>11653</v>
      </c>
      <c r="I12" s="21">
        <v>100.9771986970684</v>
      </c>
    </row>
    <row r="13" spans="1:9" ht="78.75" outlineLevel="1" x14ac:dyDescent="0.2">
      <c r="A13" s="6">
        <v>4</v>
      </c>
      <c r="B13" s="2" t="s">
        <v>41</v>
      </c>
      <c r="C13" s="2" t="s">
        <v>55</v>
      </c>
      <c r="D13" s="20" t="s">
        <v>56</v>
      </c>
      <c r="E13" s="4">
        <v>0</v>
      </c>
      <c r="F13" s="11">
        <v>1000</v>
      </c>
      <c r="G13" s="4">
        <v>1000</v>
      </c>
      <c r="H13" s="4">
        <v>1000</v>
      </c>
      <c r="I13" s="21">
        <v>100</v>
      </c>
    </row>
    <row r="14" spans="1:9" ht="94.5" outlineLevel="2" x14ac:dyDescent="0.2">
      <c r="A14" s="24">
        <v>5</v>
      </c>
      <c r="B14" s="2" t="s">
        <v>41</v>
      </c>
      <c r="C14" s="2" t="s">
        <v>57</v>
      </c>
      <c r="D14" s="20" t="s">
        <v>58</v>
      </c>
      <c r="E14" s="4">
        <v>1000</v>
      </c>
      <c r="F14" s="11">
        <v>1574</v>
      </c>
      <c r="G14" s="4">
        <v>1574</v>
      </c>
      <c r="H14" s="4">
        <v>1573.29</v>
      </c>
      <c r="I14" s="4">
        <v>0</v>
      </c>
    </row>
    <row r="15" spans="1:9" s="16" customFormat="1" ht="22.5" customHeight="1" outlineLevel="4" x14ac:dyDescent="0.2">
      <c r="A15" s="6">
        <v>6</v>
      </c>
      <c r="B15" s="14" t="s">
        <v>65</v>
      </c>
      <c r="C15" s="37" t="s">
        <v>101</v>
      </c>
      <c r="D15" s="37"/>
      <c r="E15" s="15">
        <f>SUM(E17)</f>
        <v>500000</v>
      </c>
      <c r="F15" s="15">
        <f t="shared" ref="F15:H15" si="0">SUM(F17)</f>
        <v>333940</v>
      </c>
      <c r="G15" s="15">
        <f t="shared" si="0"/>
        <v>333940</v>
      </c>
      <c r="H15" s="15">
        <f t="shared" si="0"/>
        <v>350388</v>
      </c>
      <c r="I15" s="17">
        <f t="shared" ref="I15:I31" si="1">H15/G15*100</f>
        <v>104.92543570701322</v>
      </c>
    </row>
    <row r="16" spans="1:9" s="16" customFormat="1" ht="204.75" outlineLevel="4" x14ac:dyDescent="0.2">
      <c r="A16" s="24">
        <v>7</v>
      </c>
      <c r="B16" s="2" t="s">
        <v>65</v>
      </c>
      <c r="C16" s="2" t="s">
        <v>122</v>
      </c>
      <c r="D16" s="20" t="s">
        <v>123</v>
      </c>
      <c r="E16" s="4">
        <v>0</v>
      </c>
      <c r="F16" s="11">
        <v>50</v>
      </c>
      <c r="G16" s="4">
        <v>50</v>
      </c>
      <c r="H16" s="4">
        <v>50.29</v>
      </c>
      <c r="I16" s="12">
        <f t="shared" si="1"/>
        <v>100.58</v>
      </c>
    </row>
    <row r="17" spans="1:9" ht="110.25" outlineLevel="5" x14ac:dyDescent="0.2">
      <c r="A17" s="6">
        <v>8</v>
      </c>
      <c r="B17" s="2" t="s">
        <v>65</v>
      </c>
      <c r="C17" s="2" t="s">
        <v>64</v>
      </c>
      <c r="D17" s="20" t="s">
        <v>111</v>
      </c>
      <c r="E17" s="4">
        <v>500000</v>
      </c>
      <c r="F17" s="11">
        <v>333940</v>
      </c>
      <c r="G17" s="4">
        <v>333940</v>
      </c>
      <c r="H17" s="4">
        <v>350388</v>
      </c>
      <c r="I17" s="12">
        <f t="shared" si="1"/>
        <v>104.92543570701322</v>
      </c>
    </row>
    <row r="18" spans="1:9" s="16" customFormat="1" ht="25.5" customHeight="1" outlineLevel="7" x14ac:dyDescent="0.2">
      <c r="A18" s="24">
        <v>9</v>
      </c>
      <c r="B18" s="14" t="s">
        <v>63</v>
      </c>
      <c r="C18" s="37" t="s">
        <v>102</v>
      </c>
      <c r="D18" s="37"/>
      <c r="E18" s="15">
        <f>SUM(E19)</f>
        <v>822305</v>
      </c>
      <c r="F18" s="15">
        <f t="shared" ref="F18:H18" si="2">SUM(F19)</f>
        <v>43115</v>
      </c>
      <c r="G18" s="15">
        <f t="shared" si="2"/>
        <v>43115</v>
      </c>
      <c r="H18" s="15">
        <f t="shared" si="2"/>
        <v>43115</v>
      </c>
      <c r="I18" s="17">
        <f t="shared" si="1"/>
        <v>100</v>
      </c>
    </row>
    <row r="19" spans="1:9" ht="110.25" outlineLevel="2" x14ac:dyDescent="0.2">
      <c r="A19" s="6">
        <v>10</v>
      </c>
      <c r="B19" s="7" t="s">
        <v>63</v>
      </c>
      <c r="C19" s="2" t="s">
        <v>64</v>
      </c>
      <c r="D19" s="20" t="s">
        <v>111</v>
      </c>
      <c r="E19" s="4">
        <v>822305</v>
      </c>
      <c r="F19" s="11">
        <v>43115</v>
      </c>
      <c r="G19" s="4">
        <v>43115</v>
      </c>
      <c r="H19" s="4">
        <v>43115</v>
      </c>
      <c r="I19" s="12">
        <f t="shared" si="1"/>
        <v>100</v>
      </c>
    </row>
    <row r="20" spans="1:9" s="16" customFormat="1" ht="21.75" customHeight="1" outlineLevel="3" x14ac:dyDescent="0.2">
      <c r="A20" s="24">
        <v>11</v>
      </c>
      <c r="B20" s="14" t="s">
        <v>28</v>
      </c>
      <c r="C20" s="37" t="s">
        <v>104</v>
      </c>
      <c r="D20" s="37"/>
      <c r="E20" s="15">
        <f>SUM(E21:E22)</f>
        <v>105000</v>
      </c>
      <c r="F20" s="15">
        <f>SUM(F21:F22)</f>
        <v>21760</v>
      </c>
      <c r="G20" s="15">
        <f>SUM(G21:G22)</f>
        <v>21760</v>
      </c>
      <c r="H20" s="15">
        <f>SUM(H21:H22)</f>
        <v>21739.940000000002</v>
      </c>
      <c r="I20" s="17">
        <f t="shared" si="1"/>
        <v>99.90781250000002</v>
      </c>
    </row>
    <row r="21" spans="1:9" ht="47.25" customHeight="1" outlineLevel="3" x14ac:dyDescent="0.2">
      <c r="A21" s="6">
        <v>12</v>
      </c>
      <c r="B21" s="7" t="s">
        <v>28</v>
      </c>
      <c r="C21" s="2" t="s">
        <v>29</v>
      </c>
      <c r="D21" s="3" t="s">
        <v>30</v>
      </c>
      <c r="E21" s="4">
        <v>102500</v>
      </c>
      <c r="F21" s="11">
        <v>18100</v>
      </c>
      <c r="G21" s="4">
        <v>18100</v>
      </c>
      <c r="H21" s="4">
        <v>18076.93</v>
      </c>
      <c r="I21" s="12">
        <f t="shared" si="1"/>
        <v>99.87254143646409</v>
      </c>
    </row>
    <row r="22" spans="1:9" ht="15.75" outlineLevel="3" x14ac:dyDescent="0.2">
      <c r="A22" s="24">
        <v>13</v>
      </c>
      <c r="B22" s="7" t="s">
        <v>28</v>
      </c>
      <c r="C22" s="2" t="s">
        <v>31</v>
      </c>
      <c r="D22" s="3" t="s">
        <v>32</v>
      </c>
      <c r="E22" s="4">
        <v>2500</v>
      </c>
      <c r="F22" s="11">
        <v>3660</v>
      </c>
      <c r="G22" s="4">
        <v>3660</v>
      </c>
      <c r="H22" s="4">
        <v>3663.01</v>
      </c>
      <c r="I22" s="12">
        <f t="shared" si="1"/>
        <v>100.08224043715848</v>
      </c>
    </row>
    <row r="23" spans="1:9" s="16" customFormat="1" ht="43.5" customHeight="1" outlineLevel="4" x14ac:dyDescent="0.2">
      <c r="A23" s="6">
        <v>14</v>
      </c>
      <c r="B23" s="14" t="s">
        <v>21</v>
      </c>
      <c r="C23" s="37" t="s">
        <v>105</v>
      </c>
      <c r="D23" s="37"/>
      <c r="E23" s="15">
        <f>SUM(E24:E31)</f>
        <v>16216200</v>
      </c>
      <c r="F23" s="15">
        <f t="shared" ref="F23:H23" si="3">SUM(F24:F31)</f>
        <v>20524281</v>
      </c>
      <c r="G23" s="15">
        <f t="shared" si="3"/>
        <v>20524281</v>
      </c>
      <c r="H23" s="15">
        <f t="shared" si="3"/>
        <v>20578905.420000002</v>
      </c>
      <c r="I23" s="17">
        <f t="shared" si="1"/>
        <v>100.26614535242429</v>
      </c>
    </row>
    <row r="24" spans="1:9" ht="94.5" outlineLevel="2" x14ac:dyDescent="0.2">
      <c r="A24" s="24">
        <v>15</v>
      </c>
      <c r="B24" s="2" t="s">
        <v>21</v>
      </c>
      <c r="C24" s="2" t="s">
        <v>22</v>
      </c>
      <c r="D24" s="20" t="s">
        <v>23</v>
      </c>
      <c r="E24" s="4">
        <v>6660000</v>
      </c>
      <c r="F24" s="11">
        <v>7948430</v>
      </c>
      <c r="G24" s="4">
        <v>7948430</v>
      </c>
      <c r="H24" s="4">
        <v>7997807.4199999999</v>
      </c>
      <c r="I24" s="12">
        <f t="shared" si="1"/>
        <v>100.62122230427897</v>
      </c>
    </row>
    <row r="25" spans="1:9" ht="78.75" outlineLevel="4" x14ac:dyDescent="0.2">
      <c r="A25" s="6">
        <v>16</v>
      </c>
      <c r="B25" s="2" t="s">
        <v>21</v>
      </c>
      <c r="C25" s="2" t="s">
        <v>24</v>
      </c>
      <c r="D25" s="3" t="s">
        <v>25</v>
      </c>
      <c r="E25" s="4">
        <v>2950000</v>
      </c>
      <c r="F25" s="11">
        <v>3501800</v>
      </c>
      <c r="G25" s="4">
        <v>3501800</v>
      </c>
      <c r="H25" s="4">
        <v>3501837.44</v>
      </c>
      <c r="I25" s="12">
        <f t="shared" si="1"/>
        <v>100.00106916442972</v>
      </c>
    </row>
    <row r="26" spans="1:9" ht="31.5" outlineLevel="4" x14ac:dyDescent="0.2">
      <c r="A26" s="24">
        <v>17</v>
      </c>
      <c r="B26" s="2" t="s">
        <v>21</v>
      </c>
      <c r="C26" s="2" t="s">
        <v>26</v>
      </c>
      <c r="D26" s="3" t="s">
        <v>27</v>
      </c>
      <c r="E26" s="4">
        <v>437800</v>
      </c>
      <c r="F26" s="11">
        <v>413095</v>
      </c>
      <c r="G26" s="4">
        <v>413095</v>
      </c>
      <c r="H26" s="4">
        <v>413095.22</v>
      </c>
      <c r="I26" s="12">
        <f t="shared" si="1"/>
        <v>100.00005325651485</v>
      </c>
    </row>
    <row r="27" spans="1:9" ht="47.25" outlineLevel="7" x14ac:dyDescent="0.2">
      <c r="A27" s="6">
        <v>18</v>
      </c>
      <c r="B27" s="2" t="s">
        <v>21</v>
      </c>
      <c r="C27" s="2" t="s">
        <v>33</v>
      </c>
      <c r="D27" s="3" t="s">
        <v>34</v>
      </c>
      <c r="E27" s="4">
        <v>214400</v>
      </c>
      <c r="F27" s="11">
        <v>223200</v>
      </c>
      <c r="G27" s="4">
        <v>223200</v>
      </c>
      <c r="H27" s="4">
        <v>223283.83</v>
      </c>
      <c r="I27" s="12">
        <f t="shared" si="1"/>
        <v>100.0375582437276</v>
      </c>
    </row>
    <row r="28" spans="1:9" ht="94.5" outlineLevel="3" x14ac:dyDescent="0.2">
      <c r="A28" s="24">
        <v>19</v>
      </c>
      <c r="B28" s="2" t="s">
        <v>21</v>
      </c>
      <c r="C28" s="2" t="s">
        <v>35</v>
      </c>
      <c r="D28" s="20" t="s">
        <v>36</v>
      </c>
      <c r="E28" s="4">
        <v>5654000</v>
      </c>
      <c r="F28" s="11">
        <v>8102530</v>
      </c>
      <c r="G28" s="4">
        <v>8102530</v>
      </c>
      <c r="H28" s="4">
        <v>8102527.0300000003</v>
      </c>
      <c r="I28" s="12">
        <f t="shared" si="1"/>
        <v>99.999963344782444</v>
      </c>
    </row>
    <row r="29" spans="1:9" ht="63" outlineLevel="3" x14ac:dyDescent="0.2">
      <c r="A29" s="6">
        <v>20</v>
      </c>
      <c r="B29" s="2" t="s">
        <v>21</v>
      </c>
      <c r="C29" s="2" t="s">
        <v>37</v>
      </c>
      <c r="D29" s="3" t="s">
        <v>38</v>
      </c>
      <c r="E29" s="4">
        <v>300000</v>
      </c>
      <c r="F29" s="11">
        <v>329600</v>
      </c>
      <c r="G29" s="4">
        <v>329600</v>
      </c>
      <c r="H29" s="4">
        <v>334557.92</v>
      </c>
      <c r="I29" s="12">
        <f t="shared" si="1"/>
        <v>101.50422330097086</v>
      </c>
    </row>
    <row r="30" spans="1:9" ht="63" outlineLevel="3" x14ac:dyDescent="0.2">
      <c r="A30" s="24">
        <v>21</v>
      </c>
      <c r="B30" s="2" t="s">
        <v>21</v>
      </c>
      <c r="C30" s="2" t="s">
        <v>124</v>
      </c>
      <c r="D30" s="3" t="s">
        <v>125</v>
      </c>
      <c r="E30" s="4">
        <v>0</v>
      </c>
      <c r="F30" s="11">
        <v>5626</v>
      </c>
      <c r="G30" s="4">
        <v>5626</v>
      </c>
      <c r="H30" s="4">
        <v>5625.9</v>
      </c>
      <c r="I30" s="12">
        <f t="shared" si="1"/>
        <v>99.998222538215416</v>
      </c>
    </row>
    <row r="31" spans="1:9" ht="31.5" outlineLevel="2" x14ac:dyDescent="0.2">
      <c r="A31" s="6">
        <v>22</v>
      </c>
      <c r="B31" s="2" t="s">
        <v>21</v>
      </c>
      <c r="C31" s="2" t="s">
        <v>126</v>
      </c>
      <c r="D31" s="3" t="s">
        <v>127</v>
      </c>
      <c r="E31" s="4">
        <v>0</v>
      </c>
      <c r="F31" s="11">
        <v>0</v>
      </c>
      <c r="G31" s="4">
        <v>0</v>
      </c>
      <c r="H31" s="4">
        <v>170.66</v>
      </c>
      <c r="I31" s="12" t="s">
        <v>103</v>
      </c>
    </row>
    <row r="32" spans="1:9" s="16" customFormat="1" ht="26.25" customHeight="1" outlineLevel="3" x14ac:dyDescent="0.2">
      <c r="A32" s="24">
        <v>23</v>
      </c>
      <c r="B32" s="14" t="s">
        <v>0</v>
      </c>
      <c r="C32" s="38" t="s">
        <v>106</v>
      </c>
      <c r="D32" s="37"/>
      <c r="E32" s="15">
        <f>SUM(E33:E46)</f>
        <v>81612020</v>
      </c>
      <c r="F32" s="15">
        <f>SUM(F33:F46)</f>
        <v>82565100</v>
      </c>
      <c r="G32" s="15">
        <f>SUM(G33:G46)</f>
        <v>82565100</v>
      </c>
      <c r="H32" s="15">
        <f>SUM(H33:H46)</f>
        <v>88438739.319999993</v>
      </c>
      <c r="I32" s="17">
        <f t="shared" ref="I32:I95" si="4">H32/G32*100</f>
        <v>107.11394925943284</v>
      </c>
    </row>
    <row r="33" spans="1:9" ht="157.5" outlineLevel="3" x14ac:dyDescent="0.2">
      <c r="A33" s="6">
        <v>24</v>
      </c>
      <c r="B33" s="2" t="s">
        <v>0</v>
      </c>
      <c r="C33" s="2" t="s">
        <v>1</v>
      </c>
      <c r="D33" s="20" t="s">
        <v>128</v>
      </c>
      <c r="E33" s="4">
        <v>4953</v>
      </c>
      <c r="F33" s="11">
        <v>41700</v>
      </c>
      <c r="G33" s="4">
        <v>41700</v>
      </c>
      <c r="H33" s="4">
        <v>41756.639999999999</v>
      </c>
      <c r="I33" s="12">
        <f t="shared" si="4"/>
        <v>100.13582733812949</v>
      </c>
    </row>
    <row r="34" spans="1:9" ht="94.5" outlineLevel="7" x14ac:dyDescent="0.2">
      <c r="A34" s="24">
        <v>25</v>
      </c>
      <c r="B34" s="2" t="s">
        <v>0</v>
      </c>
      <c r="C34" s="2" t="s">
        <v>2</v>
      </c>
      <c r="D34" s="20" t="s">
        <v>129</v>
      </c>
      <c r="E34" s="4">
        <v>49529555</v>
      </c>
      <c r="F34" s="11">
        <v>51638162</v>
      </c>
      <c r="G34" s="4">
        <v>51638162</v>
      </c>
      <c r="H34" s="4">
        <v>56993923.960000001</v>
      </c>
      <c r="I34" s="12">
        <f t="shared" si="4"/>
        <v>110.37171299784063</v>
      </c>
    </row>
    <row r="35" spans="1:9" ht="110.25" outlineLevel="2" x14ac:dyDescent="0.2">
      <c r="A35" s="6">
        <v>26</v>
      </c>
      <c r="B35" s="2" t="s">
        <v>0</v>
      </c>
      <c r="C35" s="2" t="s">
        <v>3</v>
      </c>
      <c r="D35" s="20" t="s">
        <v>4</v>
      </c>
      <c r="E35" s="4">
        <v>32401</v>
      </c>
      <c r="F35" s="11">
        <v>212401</v>
      </c>
      <c r="G35" s="4">
        <v>212401</v>
      </c>
      <c r="H35" s="4">
        <v>212077.81</v>
      </c>
      <c r="I35" s="12">
        <f t="shared" si="4"/>
        <v>99.847839699436449</v>
      </c>
    </row>
    <row r="36" spans="1:9" ht="47.25" outlineLevel="3" x14ac:dyDescent="0.2">
      <c r="A36" s="24">
        <v>27</v>
      </c>
      <c r="B36" s="2" t="s">
        <v>0</v>
      </c>
      <c r="C36" s="2" t="s">
        <v>5</v>
      </c>
      <c r="D36" s="3" t="s">
        <v>6</v>
      </c>
      <c r="E36" s="4">
        <v>446436</v>
      </c>
      <c r="F36" s="11">
        <v>802492</v>
      </c>
      <c r="G36" s="4">
        <v>802492</v>
      </c>
      <c r="H36" s="4">
        <v>821776.66</v>
      </c>
      <c r="I36" s="12">
        <f t="shared" si="4"/>
        <v>102.40309685330197</v>
      </c>
    </row>
    <row r="37" spans="1:9" ht="94.5" outlineLevel="4" x14ac:dyDescent="0.2">
      <c r="A37" s="6">
        <v>28</v>
      </c>
      <c r="B37" s="2" t="s">
        <v>0</v>
      </c>
      <c r="C37" s="2" t="s">
        <v>7</v>
      </c>
      <c r="D37" s="20" t="s">
        <v>8</v>
      </c>
      <c r="E37" s="4">
        <v>260100</v>
      </c>
      <c r="F37" s="11">
        <v>313100</v>
      </c>
      <c r="G37" s="4">
        <v>313100</v>
      </c>
      <c r="H37" s="4">
        <v>315509.09999999998</v>
      </c>
      <c r="I37" s="12">
        <f t="shared" si="4"/>
        <v>100.76943468540402</v>
      </c>
    </row>
    <row r="38" spans="1:9" ht="126" outlineLevel="4" x14ac:dyDescent="0.2">
      <c r="A38" s="24">
        <v>29</v>
      </c>
      <c r="B38" s="2" t="s">
        <v>0</v>
      </c>
      <c r="C38" s="2" t="s">
        <v>130</v>
      </c>
      <c r="D38" s="20" t="s">
        <v>131</v>
      </c>
      <c r="E38" s="4">
        <v>52046</v>
      </c>
      <c r="F38" s="11">
        <v>11246</v>
      </c>
      <c r="G38" s="4">
        <v>11246</v>
      </c>
      <c r="H38" s="4">
        <v>11279.52</v>
      </c>
      <c r="I38" s="12">
        <f t="shared" si="4"/>
        <v>100.29806153298951</v>
      </c>
    </row>
    <row r="39" spans="1:9" ht="47.25" outlineLevel="4" x14ac:dyDescent="0.2">
      <c r="A39" s="6">
        <v>30</v>
      </c>
      <c r="B39" s="2" t="s">
        <v>0</v>
      </c>
      <c r="C39" s="2" t="s">
        <v>132</v>
      </c>
      <c r="D39" s="3" t="s">
        <v>133</v>
      </c>
      <c r="E39" s="4">
        <v>356440</v>
      </c>
      <c r="F39" s="11">
        <v>168440</v>
      </c>
      <c r="G39" s="4">
        <v>168440</v>
      </c>
      <c r="H39" s="4">
        <v>168532</v>
      </c>
      <c r="I39" s="12">
        <f t="shared" si="4"/>
        <v>100.05461885537876</v>
      </c>
    </row>
    <row r="40" spans="1:9" ht="47.25" outlineLevel="4" x14ac:dyDescent="0.2">
      <c r="A40" s="24">
        <v>31</v>
      </c>
      <c r="B40" s="2" t="s">
        <v>0</v>
      </c>
      <c r="C40" s="2" t="s">
        <v>134</v>
      </c>
      <c r="D40" s="3" t="s">
        <v>112</v>
      </c>
      <c r="E40" s="4">
        <v>557169</v>
      </c>
      <c r="F40" s="11">
        <v>1003569</v>
      </c>
      <c r="G40" s="4">
        <v>1003569</v>
      </c>
      <c r="H40" s="4">
        <v>1021553.04</v>
      </c>
      <c r="I40" s="12">
        <f t="shared" si="4"/>
        <v>101.79200832229773</v>
      </c>
    </row>
    <row r="41" spans="1:9" ht="31.5" outlineLevel="3" x14ac:dyDescent="0.2">
      <c r="A41" s="6">
        <v>32</v>
      </c>
      <c r="B41" s="2" t="s">
        <v>0</v>
      </c>
      <c r="C41" s="2" t="s">
        <v>10</v>
      </c>
      <c r="D41" s="3" t="s">
        <v>9</v>
      </c>
      <c r="E41" s="4">
        <v>17539996</v>
      </c>
      <c r="F41" s="11">
        <v>12704996</v>
      </c>
      <c r="G41" s="4">
        <v>12704996</v>
      </c>
      <c r="H41" s="4">
        <v>13216825.16</v>
      </c>
      <c r="I41" s="12">
        <f t="shared" si="4"/>
        <v>104.02856608534154</v>
      </c>
    </row>
    <row r="42" spans="1:9" ht="63" outlineLevel="7" x14ac:dyDescent="0.2">
      <c r="A42" s="24">
        <v>33</v>
      </c>
      <c r="B42" s="2" t="s">
        <v>0</v>
      </c>
      <c r="C42" s="2" t="s">
        <v>11</v>
      </c>
      <c r="D42" s="3" t="s">
        <v>12</v>
      </c>
      <c r="E42" s="4">
        <v>5864387</v>
      </c>
      <c r="F42" s="11">
        <v>8064387</v>
      </c>
      <c r="G42" s="4">
        <v>8064387</v>
      </c>
      <c r="H42" s="4">
        <v>8010000.0800000001</v>
      </c>
      <c r="I42" s="12">
        <f t="shared" si="4"/>
        <v>99.325591393369393</v>
      </c>
    </row>
    <row r="43" spans="1:9" ht="31.5" outlineLevel="4" x14ac:dyDescent="0.2">
      <c r="A43" s="6">
        <v>34</v>
      </c>
      <c r="B43" s="2" t="s">
        <v>0</v>
      </c>
      <c r="C43" s="2" t="s">
        <v>14</v>
      </c>
      <c r="D43" s="3" t="s">
        <v>13</v>
      </c>
      <c r="E43" s="4">
        <v>0</v>
      </c>
      <c r="F43" s="11">
        <v>25110</v>
      </c>
      <c r="G43" s="4">
        <v>25110</v>
      </c>
      <c r="H43" s="4">
        <v>25105.439999999999</v>
      </c>
      <c r="I43" s="12">
        <f t="shared" si="4"/>
        <v>99.981839904420539</v>
      </c>
    </row>
    <row r="44" spans="1:9" ht="15.75" outlineLevel="3" x14ac:dyDescent="0.2">
      <c r="A44" s="24">
        <v>35</v>
      </c>
      <c r="B44" s="2" t="s">
        <v>0</v>
      </c>
      <c r="C44" s="2" t="s">
        <v>16</v>
      </c>
      <c r="D44" s="3" t="s">
        <v>15</v>
      </c>
      <c r="E44" s="4">
        <v>1785244</v>
      </c>
      <c r="F44" s="11">
        <v>2294930</v>
      </c>
      <c r="G44" s="4">
        <v>2294930</v>
      </c>
      <c r="H44" s="4">
        <v>2294929.5</v>
      </c>
      <c r="I44" s="21">
        <f t="shared" ref="I44" si="5">H44/G44*100</f>
        <v>99.999978212843089</v>
      </c>
    </row>
    <row r="45" spans="1:9" ht="26.25" customHeight="1" outlineLevel="3" x14ac:dyDescent="0.2">
      <c r="A45" s="6">
        <v>36</v>
      </c>
      <c r="B45" s="2" t="s">
        <v>0</v>
      </c>
      <c r="C45" s="2" t="s">
        <v>17</v>
      </c>
      <c r="D45" s="3" t="s">
        <v>18</v>
      </c>
      <c r="E45" s="4">
        <v>2586293</v>
      </c>
      <c r="F45" s="11">
        <v>2486293</v>
      </c>
      <c r="G45" s="4">
        <v>2486293</v>
      </c>
      <c r="H45" s="4">
        <v>2493404.86</v>
      </c>
      <c r="I45" s="12">
        <f t="shared" si="4"/>
        <v>100.28604271499779</v>
      </c>
    </row>
    <row r="46" spans="1:9" ht="47.25" outlineLevel="7" x14ac:dyDescent="0.2">
      <c r="A46" s="24">
        <v>37</v>
      </c>
      <c r="B46" s="2" t="s">
        <v>0</v>
      </c>
      <c r="C46" s="2" t="s">
        <v>19</v>
      </c>
      <c r="D46" s="3" t="s">
        <v>20</v>
      </c>
      <c r="E46" s="4">
        <v>2597000</v>
      </c>
      <c r="F46" s="11">
        <v>2798274</v>
      </c>
      <c r="G46" s="4">
        <v>2798274</v>
      </c>
      <c r="H46" s="4">
        <v>2812065.55</v>
      </c>
      <c r="I46" s="12">
        <f t="shared" si="4"/>
        <v>100.49285916961669</v>
      </c>
    </row>
    <row r="47" spans="1:9" s="16" customFormat="1" ht="15.75" outlineLevel="7" x14ac:dyDescent="0.2">
      <c r="A47" s="6">
        <v>38</v>
      </c>
      <c r="B47" s="14" t="s">
        <v>62</v>
      </c>
      <c r="C47" s="37" t="s">
        <v>107</v>
      </c>
      <c r="D47" s="37"/>
      <c r="E47" s="15">
        <f>SUM(E48)</f>
        <v>0</v>
      </c>
      <c r="F47" s="15">
        <f t="shared" ref="F47:H47" si="6">SUM(F48)</f>
        <v>12693</v>
      </c>
      <c r="G47" s="15">
        <f t="shared" si="6"/>
        <v>12693</v>
      </c>
      <c r="H47" s="15">
        <f t="shared" si="6"/>
        <v>12692.94</v>
      </c>
      <c r="I47" s="17">
        <f t="shared" ref="I47:I49" si="7">H47/G47*100</f>
        <v>99.999527298510998</v>
      </c>
    </row>
    <row r="48" spans="1:9" ht="63" outlineLevel="3" x14ac:dyDescent="0.2">
      <c r="A48" s="24">
        <v>39</v>
      </c>
      <c r="B48" s="7" t="s">
        <v>62</v>
      </c>
      <c r="C48" s="2" t="s">
        <v>135</v>
      </c>
      <c r="D48" s="3" t="s">
        <v>136</v>
      </c>
      <c r="E48" s="4">
        <v>0</v>
      </c>
      <c r="F48" s="11">
        <v>12693</v>
      </c>
      <c r="G48" s="4">
        <v>12693</v>
      </c>
      <c r="H48" s="4">
        <v>12692.94</v>
      </c>
      <c r="I48" s="12">
        <f t="shared" si="4"/>
        <v>99.999527298510998</v>
      </c>
    </row>
    <row r="49" spans="1:9" ht="15.75" outlineLevel="3" x14ac:dyDescent="0.2">
      <c r="A49" s="6">
        <v>40</v>
      </c>
      <c r="B49" s="14" t="s">
        <v>137</v>
      </c>
      <c r="C49" s="37" t="s">
        <v>138</v>
      </c>
      <c r="D49" s="37"/>
      <c r="E49" s="15">
        <f>E50</f>
        <v>0</v>
      </c>
      <c r="F49" s="15">
        <f t="shared" ref="F49:H49" si="8">F50</f>
        <v>-19140</v>
      </c>
      <c r="G49" s="15">
        <f t="shared" si="8"/>
        <v>-19140</v>
      </c>
      <c r="H49" s="15">
        <f t="shared" si="8"/>
        <v>-19139.560000000001</v>
      </c>
      <c r="I49" s="17">
        <f t="shared" si="7"/>
        <v>99.997701149425282</v>
      </c>
    </row>
    <row r="50" spans="1:9" ht="63" outlineLevel="3" x14ac:dyDescent="0.2">
      <c r="A50" s="24">
        <v>41</v>
      </c>
      <c r="B50" s="2" t="s">
        <v>137</v>
      </c>
      <c r="C50" s="2" t="s">
        <v>135</v>
      </c>
      <c r="D50" s="3" t="s">
        <v>136</v>
      </c>
      <c r="E50" s="4">
        <v>0</v>
      </c>
      <c r="F50" s="11">
        <v>-19140</v>
      </c>
      <c r="G50" s="4">
        <v>-19140</v>
      </c>
      <c r="H50" s="4">
        <v>-19139.560000000001</v>
      </c>
      <c r="I50" s="12">
        <f t="shared" si="4"/>
        <v>99.997701149425282</v>
      </c>
    </row>
    <row r="51" spans="1:9" s="16" customFormat="1" ht="15.75" outlineLevel="7" x14ac:dyDescent="0.2">
      <c r="A51" s="6">
        <v>42</v>
      </c>
      <c r="B51" s="14" t="s">
        <v>42</v>
      </c>
      <c r="C51" s="37" t="s">
        <v>108</v>
      </c>
      <c r="D51" s="37"/>
      <c r="E51" s="15">
        <f>SUM(E52:E61)</f>
        <v>259500</v>
      </c>
      <c r="F51" s="15">
        <f>SUM(F52:F61)</f>
        <v>324109</v>
      </c>
      <c r="G51" s="15">
        <f>SUM(G52:G61)</f>
        <v>324109</v>
      </c>
      <c r="H51" s="15">
        <f>SUM(H52:H61)</f>
        <v>328154.65999999997</v>
      </c>
      <c r="I51" s="17">
        <f t="shared" si="4"/>
        <v>101.24824056104582</v>
      </c>
    </row>
    <row r="52" spans="1:9" ht="78.75" outlineLevel="1" x14ac:dyDescent="0.2">
      <c r="A52" s="24">
        <v>43</v>
      </c>
      <c r="B52" s="2" t="s">
        <v>42</v>
      </c>
      <c r="C52" s="2" t="s">
        <v>39</v>
      </c>
      <c r="D52" s="20" t="s">
        <v>40</v>
      </c>
      <c r="E52" s="4">
        <v>6500</v>
      </c>
      <c r="F52" s="11">
        <v>9500</v>
      </c>
      <c r="G52" s="4">
        <v>9500</v>
      </c>
      <c r="H52" s="4">
        <v>9500</v>
      </c>
      <c r="I52" s="12">
        <f t="shared" si="4"/>
        <v>100</v>
      </c>
    </row>
    <row r="53" spans="1:9" ht="94.5" outlineLevel="2" x14ac:dyDescent="0.2">
      <c r="A53" s="6">
        <v>44</v>
      </c>
      <c r="B53" s="2" t="s">
        <v>42</v>
      </c>
      <c r="C53" s="2" t="s">
        <v>43</v>
      </c>
      <c r="D53" s="20" t="s">
        <v>44</v>
      </c>
      <c r="E53" s="4">
        <v>110000</v>
      </c>
      <c r="F53" s="11">
        <v>89340</v>
      </c>
      <c r="G53" s="4">
        <v>89340</v>
      </c>
      <c r="H53" s="4">
        <v>89358.05</v>
      </c>
      <c r="I53" s="12">
        <f t="shared" si="4"/>
        <v>100.0202037161406</v>
      </c>
    </row>
    <row r="54" spans="1:9" ht="78.75" outlineLevel="4" x14ac:dyDescent="0.2">
      <c r="A54" s="24">
        <v>45</v>
      </c>
      <c r="B54" s="2" t="s">
        <v>42</v>
      </c>
      <c r="C54" s="2" t="s">
        <v>45</v>
      </c>
      <c r="D54" s="20" t="s">
        <v>46</v>
      </c>
      <c r="E54" s="4">
        <v>10000</v>
      </c>
      <c r="F54" s="11">
        <v>8000</v>
      </c>
      <c r="G54" s="4">
        <v>8000</v>
      </c>
      <c r="H54" s="4">
        <v>8360.57</v>
      </c>
      <c r="I54" s="12">
        <f t="shared" si="4"/>
        <v>104.50712499999999</v>
      </c>
    </row>
    <row r="55" spans="1:9" ht="94.5" outlineLevel="1" x14ac:dyDescent="0.2">
      <c r="A55" s="6">
        <v>46</v>
      </c>
      <c r="B55" s="2" t="s">
        <v>42</v>
      </c>
      <c r="C55" s="2" t="s">
        <v>47</v>
      </c>
      <c r="D55" s="20" t="s">
        <v>48</v>
      </c>
      <c r="E55" s="4">
        <v>40000</v>
      </c>
      <c r="F55" s="11">
        <v>12000</v>
      </c>
      <c r="G55" s="4">
        <v>12000</v>
      </c>
      <c r="H55" s="4">
        <v>12000</v>
      </c>
      <c r="I55" s="12">
        <f t="shared" si="4"/>
        <v>100</v>
      </c>
    </row>
    <row r="56" spans="1:9" ht="78.75" outlineLevel="3" x14ac:dyDescent="0.2">
      <c r="A56" s="24">
        <v>47</v>
      </c>
      <c r="B56" s="2" t="s">
        <v>42</v>
      </c>
      <c r="C56" s="2" t="s">
        <v>113</v>
      </c>
      <c r="D56" s="20" t="s">
        <v>114</v>
      </c>
      <c r="E56" s="4">
        <v>1000</v>
      </c>
      <c r="F56" s="11">
        <v>0</v>
      </c>
      <c r="G56" s="4">
        <v>0</v>
      </c>
      <c r="H56" s="4">
        <v>0</v>
      </c>
      <c r="I56" s="12" t="s">
        <v>103</v>
      </c>
    </row>
    <row r="57" spans="1:9" ht="94.5" outlineLevel="7" x14ac:dyDescent="0.2">
      <c r="A57" s="6">
        <v>48</v>
      </c>
      <c r="B57" s="2" t="s">
        <v>42</v>
      </c>
      <c r="C57" s="2" t="s">
        <v>49</v>
      </c>
      <c r="D57" s="20" t="s">
        <v>50</v>
      </c>
      <c r="E57" s="4">
        <v>1000</v>
      </c>
      <c r="F57" s="11">
        <v>7750</v>
      </c>
      <c r="G57" s="4">
        <v>7750</v>
      </c>
      <c r="H57" s="4">
        <v>7750</v>
      </c>
      <c r="I57" s="12">
        <f t="shared" si="4"/>
        <v>100</v>
      </c>
    </row>
    <row r="58" spans="1:9" ht="126" outlineLevel="3" x14ac:dyDescent="0.2">
      <c r="A58" s="24">
        <v>49</v>
      </c>
      <c r="B58" s="2" t="s">
        <v>42</v>
      </c>
      <c r="C58" s="2" t="s">
        <v>51</v>
      </c>
      <c r="D58" s="20" t="s">
        <v>52</v>
      </c>
      <c r="E58" s="4">
        <v>6000</v>
      </c>
      <c r="F58" s="11">
        <v>5100</v>
      </c>
      <c r="G58" s="4">
        <v>5100</v>
      </c>
      <c r="H58" s="4">
        <v>5150</v>
      </c>
      <c r="I58" s="12">
        <f t="shared" si="4"/>
        <v>100.98039215686273</v>
      </c>
    </row>
    <row r="59" spans="1:9" ht="94.5" outlineLevel="7" x14ac:dyDescent="0.2">
      <c r="A59" s="6">
        <v>50</v>
      </c>
      <c r="B59" s="2" t="s">
        <v>42</v>
      </c>
      <c r="C59" s="2" t="s">
        <v>53</v>
      </c>
      <c r="D59" s="20" t="s">
        <v>54</v>
      </c>
      <c r="E59" s="4">
        <v>0</v>
      </c>
      <c r="F59" s="11">
        <v>4750</v>
      </c>
      <c r="G59" s="4">
        <v>4750</v>
      </c>
      <c r="H59" s="4">
        <v>4750</v>
      </c>
      <c r="I59" s="12">
        <f t="shared" si="4"/>
        <v>100</v>
      </c>
    </row>
    <row r="60" spans="1:9" ht="78.75" outlineLevel="2" x14ac:dyDescent="0.2">
      <c r="A60" s="24">
        <v>51</v>
      </c>
      <c r="B60" s="2" t="s">
        <v>42</v>
      </c>
      <c r="C60" s="2" t="s">
        <v>55</v>
      </c>
      <c r="D60" s="20" t="s">
        <v>56</v>
      </c>
      <c r="E60" s="4">
        <v>15000</v>
      </c>
      <c r="F60" s="11">
        <v>33669</v>
      </c>
      <c r="G60" s="4">
        <v>33669</v>
      </c>
      <c r="H60" s="4">
        <v>33679.919999999998</v>
      </c>
      <c r="I60" s="12">
        <f t="shared" si="4"/>
        <v>100.03243339570524</v>
      </c>
    </row>
    <row r="61" spans="1:9" ht="94.5" outlineLevel="3" x14ac:dyDescent="0.2">
      <c r="A61" s="6">
        <v>52</v>
      </c>
      <c r="B61" s="2" t="s">
        <v>42</v>
      </c>
      <c r="C61" s="2" t="s">
        <v>57</v>
      </c>
      <c r="D61" s="20" t="s">
        <v>58</v>
      </c>
      <c r="E61" s="4">
        <v>70000</v>
      </c>
      <c r="F61" s="11">
        <v>154000</v>
      </c>
      <c r="G61" s="4">
        <v>154000</v>
      </c>
      <c r="H61" s="4">
        <v>157606.12</v>
      </c>
      <c r="I61" s="12">
        <f t="shared" si="4"/>
        <v>102.34163636363635</v>
      </c>
    </row>
    <row r="62" spans="1:9" s="16" customFormat="1" ht="20.25" customHeight="1" outlineLevel="4" x14ac:dyDescent="0.2">
      <c r="A62" s="24">
        <v>53</v>
      </c>
      <c r="B62" s="14" t="s">
        <v>59</v>
      </c>
      <c r="C62" s="37" t="s">
        <v>109</v>
      </c>
      <c r="D62" s="37"/>
      <c r="E62" s="15">
        <f>SUM(E63:E65)</f>
        <v>3600000</v>
      </c>
      <c r="F62" s="15">
        <f t="shared" ref="F62:H62" si="9">SUM(F63:F65)</f>
        <v>5184393</v>
      </c>
      <c r="G62" s="15">
        <f t="shared" si="9"/>
        <v>5184393</v>
      </c>
      <c r="H62" s="15">
        <f t="shared" si="9"/>
        <v>5233921.21</v>
      </c>
      <c r="I62" s="17">
        <f t="shared" si="4"/>
        <v>100.95533286153268</v>
      </c>
    </row>
    <row r="63" spans="1:9" ht="31.5" outlineLevel="4" x14ac:dyDescent="0.2">
      <c r="A63" s="6">
        <v>54</v>
      </c>
      <c r="B63" s="2" t="s">
        <v>59</v>
      </c>
      <c r="C63" s="2" t="s">
        <v>139</v>
      </c>
      <c r="D63" s="3" t="s">
        <v>140</v>
      </c>
      <c r="E63" s="4">
        <v>3600000</v>
      </c>
      <c r="F63" s="11">
        <v>4942870</v>
      </c>
      <c r="G63" s="4">
        <v>4942870</v>
      </c>
      <c r="H63" s="4">
        <v>4992398.83</v>
      </c>
      <c r="I63" s="12">
        <f t="shared" si="4"/>
        <v>101.0020257461758</v>
      </c>
    </row>
    <row r="64" spans="1:9" ht="78.75" outlineLevel="4" x14ac:dyDescent="0.2">
      <c r="A64" s="24">
        <v>55</v>
      </c>
      <c r="B64" s="2" t="s">
        <v>59</v>
      </c>
      <c r="C64" s="2" t="s">
        <v>60</v>
      </c>
      <c r="D64" s="3" t="s">
        <v>61</v>
      </c>
      <c r="E64" s="4">
        <v>0</v>
      </c>
      <c r="F64" s="11">
        <v>13023</v>
      </c>
      <c r="G64" s="4">
        <v>13023</v>
      </c>
      <c r="H64" s="4">
        <v>13022.38</v>
      </c>
      <c r="I64" s="12">
        <f>H64/G64*100</f>
        <v>99.995239192198412</v>
      </c>
    </row>
    <row r="65" spans="1:9" ht="173.25" outlineLevel="3" x14ac:dyDescent="0.2">
      <c r="A65" s="6">
        <v>56</v>
      </c>
      <c r="B65" s="2" t="s">
        <v>59</v>
      </c>
      <c r="C65" s="2" t="s">
        <v>141</v>
      </c>
      <c r="D65" s="20" t="s">
        <v>142</v>
      </c>
      <c r="E65" s="4">
        <v>0</v>
      </c>
      <c r="F65" s="11">
        <v>228500</v>
      </c>
      <c r="G65" s="4">
        <v>228500</v>
      </c>
      <c r="H65" s="4">
        <v>228500</v>
      </c>
      <c r="I65" s="12">
        <f t="shared" si="4"/>
        <v>100</v>
      </c>
    </row>
    <row r="66" spans="1:9" s="16" customFormat="1" ht="27" customHeight="1" outlineLevel="4" x14ac:dyDescent="0.2">
      <c r="A66" s="24">
        <v>57</v>
      </c>
      <c r="B66" s="14" t="s">
        <v>66</v>
      </c>
      <c r="C66" s="37" t="s">
        <v>110</v>
      </c>
      <c r="D66" s="37"/>
      <c r="E66" s="15">
        <f>SUM(E67:E142)</f>
        <v>824514525</v>
      </c>
      <c r="F66" s="15">
        <f t="shared" ref="F66:H66" si="10">SUM(F67:F142)</f>
        <v>1002007529.9899999</v>
      </c>
      <c r="G66" s="15">
        <f t="shared" si="10"/>
        <v>998549170.61000001</v>
      </c>
      <c r="H66" s="15">
        <f t="shared" si="10"/>
        <v>983888441.41999996</v>
      </c>
      <c r="I66" s="17">
        <f t="shared" si="4"/>
        <v>98.531796968891967</v>
      </c>
    </row>
    <row r="67" spans="1:9" ht="47.25" outlineLevel="3" x14ac:dyDescent="0.2">
      <c r="A67" s="6">
        <v>58</v>
      </c>
      <c r="B67" s="2" t="s">
        <v>66</v>
      </c>
      <c r="C67" s="2" t="s">
        <v>67</v>
      </c>
      <c r="D67" s="3" t="s">
        <v>68</v>
      </c>
      <c r="E67" s="4">
        <v>256935600</v>
      </c>
      <c r="F67" s="11">
        <v>256935600</v>
      </c>
      <c r="G67" s="4">
        <v>256935600</v>
      </c>
      <c r="H67" s="4">
        <v>256935600</v>
      </c>
      <c r="I67" s="12">
        <f t="shared" si="4"/>
        <v>100</v>
      </c>
    </row>
    <row r="68" spans="1:9" ht="31.5" outlineLevel="7" x14ac:dyDescent="0.2">
      <c r="A68" s="24">
        <v>59</v>
      </c>
      <c r="B68" s="2" t="s">
        <v>66</v>
      </c>
      <c r="C68" s="2" t="s">
        <v>69</v>
      </c>
      <c r="D68" s="3" t="s">
        <v>70</v>
      </c>
      <c r="E68" s="4">
        <v>74851500</v>
      </c>
      <c r="F68" s="11">
        <v>74851500</v>
      </c>
      <c r="G68" s="4">
        <v>74851500</v>
      </c>
      <c r="H68" s="4">
        <v>74851500</v>
      </c>
      <c r="I68" s="12">
        <f t="shared" si="4"/>
        <v>100</v>
      </c>
    </row>
    <row r="69" spans="1:9" ht="47.25" outlineLevel="7" x14ac:dyDescent="0.2">
      <c r="A69" s="6">
        <v>60</v>
      </c>
      <c r="B69" s="2" t="s">
        <v>66</v>
      </c>
      <c r="C69" s="2" t="s">
        <v>71</v>
      </c>
      <c r="D69" s="3" t="s">
        <v>72</v>
      </c>
      <c r="E69" s="4">
        <v>51890100</v>
      </c>
      <c r="F69" s="11">
        <v>51890100</v>
      </c>
      <c r="G69" s="4">
        <v>51890100</v>
      </c>
      <c r="H69" s="4">
        <v>51890100</v>
      </c>
      <c r="I69" s="12">
        <f t="shared" si="4"/>
        <v>100</v>
      </c>
    </row>
    <row r="70" spans="1:9" ht="78.75" outlineLevel="3" x14ac:dyDescent="0.2">
      <c r="A70" s="24">
        <v>61</v>
      </c>
      <c r="B70" s="2" t="s">
        <v>66</v>
      </c>
      <c r="C70" s="2" t="s">
        <v>143</v>
      </c>
      <c r="D70" s="3" t="s">
        <v>144</v>
      </c>
      <c r="E70" s="4">
        <v>0</v>
      </c>
      <c r="F70" s="11">
        <v>52431500</v>
      </c>
      <c r="G70" s="4">
        <v>52431500</v>
      </c>
      <c r="H70" s="4">
        <v>52431500</v>
      </c>
      <c r="I70" s="12">
        <f t="shared" si="4"/>
        <v>100</v>
      </c>
    </row>
    <row r="71" spans="1:9" ht="47.25" outlineLevel="3" x14ac:dyDescent="0.2">
      <c r="A71" s="6">
        <v>62</v>
      </c>
      <c r="B71" s="2" t="s">
        <v>66</v>
      </c>
      <c r="C71" s="2" t="s">
        <v>145</v>
      </c>
      <c r="D71" s="3" t="s">
        <v>146</v>
      </c>
      <c r="E71" s="4">
        <v>0</v>
      </c>
      <c r="F71" s="11">
        <v>10167736.060000001</v>
      </c>
      <c r="G71" s="4">
        <v>10167736.060000001</v>
      </c>
      <c r="H71" s="4">
        <v>10167736.060000001</v>
      </c>
      <c r="I71" s="12">
        <f t="shared" si="4"/>
        <v>100</v>
      </c>
    </row>
    <row r="72" spans="1:9" ht="94.5" outlineLevel="7" x14ac:dyDescent="0.2">
      <c r="A72" s="24">
        <v>63</v>
      </c>
      <c r="B72" s="2" t="s">
        <v>66</v>
      </c>
      <c r="C72" s="2" t="s">
        <v>115</v>
      </c>
      <c r="D72" s="20" t="s">
        <v>116</v>
      </c>
      <c r="E72" s="4">
        <v>4326400</v>
      </c>
      <c r="F72" s="11">
        <v>4628837.0599999996</v>
      </c>
      <c r="G72" s="4">
        <v>4628837.0599999996</v>
      </c>
      <c r="H72" s="4">
        <v>4628837.0599999996</v>
      </c>
      <c r="I72" s="12">
        <f t="shared" si="4"/>
        <v>100</v>
      </c>
    </row>
    <row r="73" spans="1:9" ht="63" outlineLevel="4" x14ac:dyDescent="0.2">
      <c r="A73" s="6">
        <v>64</v>
      </c>
      <c r="B73" s="2" t="s">
        <v>66</v>
      </c>
      <c r="C73" s="2" t="s">
        <v>73</v>
      </c>
      <c r="D73" s="3" t="s">
        <v>74</v>
      </c>
      <c r="E73" s="4">
        <v>8102300</v>
      </c>
      <c r="F73" s="11">
        <v>5636414</v>
      </c>
      <c r="G73" s="4">
        <v>5636414</v>
      </c>
      <c r="H73" s="4">
        <v>5636413.4400000004</v>
      </c>
      <c r="I73" s="12">
        <f t="shared" si="4"/>
        <v>99.999990064604916</v>
      </c>
    </row>
    <row r="74" spans="1:9" ht="31.5" outlineLevel="3" x14ac:dyDescent="0.2">
      <c r="A74" s="24">
        <v>65</v>
      </c>
      <c r="B74" s="2" t="s">
        <v>66</v>
      </c>
      <c r="C74" s="2" t="s">
        <v>75</v>
      </c>
      <c r="D74" s="3" t="s">
        <v>76</v>
      </c>
      <c r="E74" s="4">
        <v>0</v>
      </c>
      <c r="F74" s="11">
        <v>1612427.2</v>
      </c>
      <c r="G74" s="4">
        <v>1612427.2</v>
      </c>
      <c r="H74" s="4">
        <v>1612427.2</v>
      </c>
      <c r="I74" s="12">
        <f t="shared" si="4"/>
        <v>100</v>
      </c>
    </row>
    <row r="75" spans="1:9" ht="31.5" outlineLevel="7" x14ac:dyDescent="0.2">
      <c r="A75" s="6">
        <v>66</v>
      </c>
      <c r="B75" s="2" t="s">
        <v>66</v>
      </c>
      <c r="C75" s="2" t="s">
        <v>77</v>
      </c>
      <c r="D75" s="3" t="s">
        <v>78</v>
      </c>
      <c r="E75" s="4">
        <v>4409800</v>
      </c>
      <c r="F75" s="11">
        <v>3905300</v>
      </c>
      <c r="G75" s="4">
        <v>3905300</v>
      </c>
      <c r="H75" s="4">
        <v>3905300</v>
      </c>
      <c r="I75" s="12">
        <f t="shared" si="4"/>
        <v>100</v>
      </c>
    </row>
    <row r="76" spans="1:9" ht="45.75" customHeight="1" outlineLevel="4" x14ac:dyDescent="0.2">
      <c r="A76" s="24">
        <v>67</v>
      </c>
      <c r="B76" s="2" t="s">
        <v>66</v>
      </c>
      <c r="C76" s="2" t="s">
        <v>147</v>
      </c>
      <c r="D76" s="3" t="s">
        <v>148</v>
      </c>
      <c r="E76" s="4">
        <v>0</v>
      </c>
      <c r="F76" s="11">
        <v>527075</v>
      </c>
      <c r="G76" s="4">
        <v>416965.62</v>
      </c>
      <c r="H76" s="4">
        <v>416513.07</v>
      </c>
      <c r="I76" s="12">
        <f t="shared" si="4"/>
        <v>99.891465871934486</v>
      </c>
    </row>
    <row r="77" spans="1:9" ht="94.5" outlineLevel="5" x14ac:dyDescent="0.2">
      <c r="A77" s="6">
        <v>68</v>
      </c>
      <c r="B77" s="2" t="s">
        <v>66</v>
      </c>
      <c r="C77" s="2" t="s">
        <v>149</v>
      </c>
      <c r="D77" s="20" t="s">
        <v>150</v>
      </c>
      <c r="E77" s="4">
        <v>0</v>
      </c>
      <c r="F77" s="11">
        <v>2700000</v>
      </c>
      <c r="G77" s="4">
        <v>2700000</v>
      </c>
      <c r="H77" s="4">
        <v>2700000</v>
      </c>
      <c r="I77" s="12">
        <f t="shared" si="4"/>
        <v>100</v>
      </c>
    </row>
    <row r="78" spans="1:9" ht="47.25" outlineLevel="7" x14ac:dyDescent="0.2">
      <c r="A78" s="24">
        <v>69</v>
      </c>
      <c r="B78" s="2" t="s">
        <v>66</v>
      </c>
      <c r="C78" s="2" t="s">
        <v>151</v>
      </c>
      <c r="D78" s="3" t="s">
        <v>152</v>
      </c>
      <c r="E78" s="4">
        <v>0</v>
      </c>
      <c r="F78" s="11">
        <v>154800</v>
      </c>
      <c r="G78" s="4">
        <v>154800</v>
      </c>
      <c r="H78" s="4">
        <v>154800</v>
      </c>
      <c r="I78" s="12">
        <f t="shared" si="4"/>
        <v>100</v>
      </c>
    </row>
    <row r="79" spans="1:9" ht="31.5" outlineLevel="3" x14ac:dyDescent="0.2">
      <c r="A79" s="6">
        <v>70</v>
      </c>
      <c r="B79" s="2" t="s">
        <v>66</v>
      </c>
      <c r="C79" s="2" t="s">
        <v>153</v>
      </c>
      <c r="D79" s="3" t="s">
        <v>154</v>
      </c>
      <c r="E79" s="4">
        <v>364100</v>
      </c>
      <c r="F79" s="11">
        <v>364100</v>
      </c>
      <c r="G79" s="4">
        <v>364100</v>
      </c>
      <c r="H79" s="4">
        <v>364100</v>
      </c>
      <c r="I79" s="12">
        <f t="shared" si="4"/>
        <v>100</v>
      </c>
    </row>
    <row r="80" spans="1:9" ht="47.25" outlineLevel="1" x14ac:dyDescent="0.2">
      <c r="A80" s="24">
        <v>71</v>
      </c>
      <c r="B80" s="2" t="s">
        <v>66</v>
      </c>
      <c r="C80" s="2" t="s">
        <v>155</v>
      </c>
      <c r="D80" s="3" t="s">
        <v>156</v>
      </c>
      <c r="E80" s="4">
        <v>0</v>
      </c>
      <c r="F80" s="11">
        <v>8805456</v>
      </c>
      <c r="G80" s="4">
        <v>8805456</v>
      </c>
      <c r="H80" s="4">
        <v>8805456</v>
      </c>
      <c r="I80" s="12">
        <f t="shared" si="4"/>
        <v>100</v>
      </c>
    </row>
    <row r="81" spans="1:9" ht="47.25" outlineLevel="3" x14ac:dyDescent="0.2">
      <c r="A81" s="6">
        <v>72</v>
      </c>
      <c r="B81" s="2" t="s">
        <v>66</v>
      </c>
      <c r="C81" s="2" t="s">
        <v>157</v>
      </c>
      <c r="D81" s="3" t="s">
        <v>158</v>
      </c>
      <c r="E81" s="4">
        <v>0</v>
      </c>
      <c r="F81" s="11">
        <v>2050000</v>
      </c>
      <c r="G81" s="4">
        <v>2050000</v>
      </c>
      <c r="H81" s="4">
        <v>2050000</v>
      </c>
      <c r="I81" s="12">
        <f t="shared" si="4"/>
        <v>100</v>
      </c>
    </row>
    <row r="82" spans="1:9" ht="63" outlineLevel="4" x14ac:dyDescent="0.2">
      <c r="A82" s="24">
        <v>73</v>
      </c>
      <c r="B82" s="2" t="s">
        <v>66</v>
      </c>
      <c r="C82" s="2" t="s">
        <v>159</v>
      </c>
      <c r="D82" s="3" t="s">
        <v>160</v>
      </c>
      <c r="E82" s="4">
        <v>0</v>
      </c>
      <c r="F82" s="11">
        <v>2000000</v>
      </c>
      <c r="G82" s="4">
        <v>2000000</v>
      </c>
      <c r="H82" s="4">
        <v>2000000</v>
      </c>
      <c r="I82" s="12">
        <f t="shared" si="4"/>
        <v>100</v>
      </c>
    </row>
    <row r="83" spans="1:9" ht="47.25" outlineLevel="3" x14ac:dyDescent="0.2">
      <c r="A83" s="6">
        <v>74</v>
      </c>
      <c r="B83" s="2" t="s">
        <v>66</v>
      </c>
      <c r="C83" s="2" t="s">
        <v>161</v>
      </c>
      <c r="D83" s="3" t="s">
        <v>162</v>
      </c>
      <c r="E83" s="4">
        <v>282800</v>
      </c>
      <c r="F83" s="11">
        <v>282800</v>
      </c>
      <c r="G83" s="4">
        <v>282800</v>
      </c>
      <c r="H83" s="4">
        <v>282800</v>
      </c>
      <c r="I83" s="12">
        <f t="shared" si="4"/>
        <v>100</v>
      </c>
    </row>
    <row r="84" spans="1:9" ht="47.25" outlineLevel="3" x14ac:dyDescent="0.2">
      <c r="A84" s="24">
        <v>75</v>
      </c>
      <c r="B84" s="2" t="s">
        <v>66</v>
      </c>
      <c r="C84" s="2" t="s">
        <v>163</v>
      </c>
      <c r="D84" s="3" t="s">
        <v>164</v>
      </c>
      <c r="E84" s="4">
        <v>0</v>
      </c>
      <c r="F84" s="11">
        <v>90930</v>
      </c>
      <c r="G84" s="4">
        <v>90930</v>
      </c>
      <c r="H84" s="4">
        <v>90930</v>
      </c>
      <c r="I84" s="12">
        <f t="shared" si="4"/>
        <v>100</v>
      </c>
    </row>
    <row r="85" spans="1:9" ht="47.25" outlineLevel="3" x14ac:dyDescent="0.2">
      <c r="A85" s="6">
        <v>76</v>
      </c>
      <c r="B85" s="2" t="s">
        <v>66</v>
      </c>
      <c r="C85" s="2" t="s">
        <v>165</v>
      </c>
      <c r="D85" s="3" t="s">
        <v>166</v>
      </c>
      <c r="E85" s="4">
        <v>2975000</v>
      </c>
      <c r="F85" s="11">
        <v>2975000</v>
      </c>
      <c r="G85" s="4">
        <v>2975000</v>
      </c>
      <c r="H85" s="4">
        <v>2975000</v>
      </c>
      <c r="I85" s="12">
        <f t="shared" si="4"/>
        <v>100</v>
      </c>
    </row>
    <row r="86" spans="1:9" ht="47.25" outlineLevel="4" x14ac:dyDescent="0.2">
      <c r="A86" s="24">
        <v>77</v>
      </c>
      <c r="B86" s="2" t="s">
        <v>66</v>
      </c>
      <c r="C86" s="2" t="s">
        <v>167</v>
      </c>
      <c r="D86" s="3" t="s">
        <v>168</v>
      </c>
      <c r="E86" s="4">
        <v>0</v>
      </c>
      <c r="F86" s="11">
        <v>686493.5</v>
      </c>
      <c r="G86" s="4">
        <v>686493.5</v>
      </c>
      <c r="H86" s="4">
        <v>686493.5</v>
      </c>
      <c r="I86" s="12">
        <f t="shared" si="4"/>
        <v>100</v>
      </c>
    </row>
    <row r="87" spans="1:9" ht="63" outlineLevel="4" x14ac:dyDescent="0.2">
      <c r="A87" s="6">
        <v>78</v>
      </c>
      <c r="B87" s="2" t="s">
        <v>66</v>
      </c>
      <c r="C87" s="2" t="s">
        <v>169</v>
      </c>
      <c r="D87" s="3" t="s">
        <v>170</v>
      </c>
      <c r="E87" s="4">
        <v>1978500</v>
      </c>
      <c r="F87" s="11">
        <v>2638000</v>
      </c>
      <c r="G87" s="4">
        <v>2638000</v>
      </c>
      <c r="H87" s="4">
        <v>2638000</v>
      </c>
      <c r="I87" s="12">
        <f t="shared" si="4"/>
        <v>100</v>
      </c>
    </row>
    <row r="88" spans="1:9" ht="63" outlineLevel="4" x14ac:dyDescent="0.2">
      <c r="A88" s="24">
        <v>79</v>
      </c>
      <c r="B88" s="2" t="s">
        <v>66</v>
      </c>
      <c r="C88" s="2" t="s">
        <v>171</v>
      </c>
      <c r="D88" s="3" t="s">
        <v>172</v>
      </c>
      <c r="E88" s="4">
        <v>0</v>
      </c>
      <c r="F88" s="11">
        <v>4411100</v>
      </c>
      <c r="G88" s="4">
        <v>4411100</v>
      </c>
      <c r="H88" s="4">
        <v>3106286</v>
      </c>
      <c r="I88" s="12">
        <f t="shared" si="4"/>
        <v>70.419759243726048</v>
      </c>
    </row>
    <row r="89" spans="1:9" ht="47.25" outlineLevel="5" x14ac:dyDescent="0.2">
      <c r="A89" s="6">
        <v>80</v>
      </c>
      <c r="B89" s="2" t="s">
        <v>66</v>
      </c>
      <c r="C89" s="2" t="s">
        <v>173</v>
      </c>
      <c r="D89" s="3" t="s">
        <v>174</v>
      </c>
      <c r="E89" s="4">
        <v>723700</v>
      </c>
      <c r="F89" s="11">
        <v>723700</v>
      </c>
      <c r="G89" s="4">
        <v>723700</v>
      </c>
      <c r="H89" s="4">
        <v>723700</v>
      </c>
      <c r="I89" s="12">
        <f t="shared" si="4"/>
        <v>100</v>
      </c>
    </row>
    <row r="90" spans="1:9" ht="47.25" x14ac:dyDescent="0.2">
      <c r="A90" s="24">
        <v>81</v>
      </c>
      <c r="B90" s="2" t="s">
        <v>66</v>
      </c>
      <c r="C90" s="2" t="s">
        <v>175</v>
      </c>
      <c r="D90" s="3" t="s">
        <v>176</v>
      </c>
      <c r="E90" s="4">
        <v>0</v>
      </c>
      <c r="F90" s="11">
        <v>4045950</v>
      </c>
      <c r="G90" s="4">
        <v>4045950</v>
      </c>
      <c r="H90" s="4">
        <v>4045950</v>
      </c>
      <c r="I90" s="12">
        <f t="shared" si="4"/>
        <v>100</v>
      </c>
    </row>
    <row r="91" spans="1:9" ht="78.75" x14ac:dyDescent="0.2">
      <c r="A91" s="6">
        <v>82</v>
      </c>
      <c r="B91" s="2" t="s">
        <v>66</v>
      </c>
      <c r="C91" s="2" t="s">
        <v>177</v>
      </c>
      <c r="D91" s="3" t="s">
        <v>178</v>
      </c>
      <c r="E91" s="4">
        <v>0</v>
      </c>
      <c r="F91" s="11">
        <v>570000</v>
      </c>
      <c r="G91" s="4">
        <v>570000</v>
      </c>
      <c r="H91" s="4">
        <v>570000</v>
      </c>
      <c r="I91" s="12">
        <f t="shared" si="4"/>
        <v>100</v>
      </c>
    </row>
    <row r="92" spans="1:9" ht="78.75" x14ac:dyDescent="0.2">
      <c r="A92" s="24">
        <v>83</v>
      </c>
      <c r="B92" s="2" t="s">
        <v>66</v>
      </c>
      <c r="C92" s="2" t="s">
        <v>179</v>
      </c>
      <c r="D92" s="3" t="s">
        <v>180</v>
      </c>
      <c r="E92" s="4">
        <v>0</v>
      </c>
      <c r="F92" s="11">
        <v>12122100</v>
      </c>
      <c r="G92" s="4">
        <v>12122100</v>
      </c>
      <c r="H92" s="4">
        <v>11603012.65</v>
      </c>
      <c r="I92" s="12">
        <f t="shared" si="4"/>
        <v>95.717843030498017</v>
      </c>
    </row>
    <row r="93" spans="1:9" ht="94.5" x14ac:dyDescent="0.2">
      <c r="A93" s="6">
        <v>84</v>
      </c>
      <c r="B93" s="2" t="s">
        <v>66</v>
      </c>
      <c r="C93" s="2" t="s">
        <v>181</v>
      </c>
      <c r="D93" s="20" t="s">
        <v>182</v>
      </c>
      <c r="E93" s="4">
        <v>1387900</v>
      </c>
      <c r="F93" s="11">
        <v>1500400</v>
      </c>
      <c r="G93" s="4">
        <v>1500400</v>
      </c>
      <c r="H93" s="4">
        <v>921500</v>
      </c>
      <c r="I93" s="12">
        <f t="shared" si="4"/>
        <v>61.416955478539059</v>
      </c>
    </row>
    <row r="94" spans="1:9" ht="220.5" x14ac:dyDescent="0.2">
      <c r="A94" s="24">
        <v>85</v>
      </c>
      <c r="B94" s="2" t="s">
        <v>66</v>
      </c>
      <c r="C94" s="2" t="s">
        <v>183</v>
      </c>
      <c r="D94" s="20" t="s">
        <v>184</v>
      </c>
      <c r="E94" s="4">
        <v>33464000</v>
      </c>
      <c r="F94" s="11">
        <v>34811700</v>
      </c>
      <c r="G94" s="4">
        <v>34811700</v>
      </c>
      <c r="H94" s="4">
        <v>34811700</v>
      </c>
      <c r="I94" s="12">
        <f t="shared" si="4"/>
        <v>100</v>
      </c>
    </row>
    <row r="95" spans="1:9" ht="236.25" x14ac:dyDescent="0.2">
      <c r="A95" s="6">
        <v>86</v>
      </c>
      <c r="B95" s="2" t="s">
        <v>66</v>
      </c>
      <c r="C95" s="2" t="s">
        <v>185</v>
      </c>
      <c r="D95" s="20" t="s">
        <v>186</v>
      </c>
      <c r="E95" s="4">
        <v>47074900</v>
      </c>
      <c r="F95" s="11">
        <v>47439300</v>
      </c>
      <c r="G95" s="4">
        <v>47439300</v>
      </c>
      <c r="H95" s="4">
        <v>47439300</v>
      </c>
      <c r="I95" s="12">
        <f t="shared" si="4"/>
        <v>100</v>
      </c>
    </row>
    <row r="96" spans="1:9" ht="94.5" x14ac:dyDescent="0.2">
      <c r="A96" s="24">
        <v>87</v>
      </c>
      <c r="B96" s="2" t="s">
        <v>66</v>
      </c>
      <c r="C96" s="2" t="s">
        <v>187</v>
      </c>
      <c r="D96" s="20" t="s">
        <v>188</v>
      </c>
      <c r="E96" s="4">
        <v>26800</v>
      </c>
      <c r="F96" s="11">
        <v>67400</v>
      </c>
      <c r="G96" s="4">
        <v>67400</v>
      </c>
      <c r="H96" s="4">
        <v>67400</v>
      </c>
      <c r="I96" s="12">
        <f t="shared" ref="I96:I143" si="11">H96/G96*100</f>
        <v>100</v>
      </c>
    </row>
    <row r="97" spans="1:9" ht="78.75" x14ac:dyDescent="0.2">
      <c r="A97" s="6">
        <v>88</v>
      </c>
      <c r="B97" s="2" t="s">
        <v>66</v>
      </c>
      <c r="C97" s="2" t="s">
        <v>189</v>
      </c>
      <c r="D97" s="3" t="s">
        <v>190</v>
      </c>
      <c r="E97" s="4">
        <v>73900</v>
      </c>
      <c r="F97" s="11">
        <v>83700</v>
      </c>
      <c r="G97" s="4">
        <v>83700</v>
      </c>
      <c r="H97" s="4">
        <v>83700</v>
      </c>
      <c r="I97" s="12">
        <f t="shared" si="11"/>
        <v>100</v>
      </c>
    </row>
    <row r="98" spans="1:9" ht="78.75" x14ac:dyDescent="0.2">
      <c r="A98" s="24">
        <v>89</v>
      </c>
      <c r="B98" s="2" t="s">
        <v>66</v>
      </c>
      <c r="C98" s="2" t="s">
        <v>191</v>
      </c>
      <c r="D98" s="3" t="s">
        <v>192</v>
      </c>
      <c r="E98" s="4">
        <v>4666500</v>
      </c>
      <c r="F98" s="11">
        <v>5041500</v>
      </c>
      <c r="G98" s="4">
        <v>5041500</v>
      </c>
      <c r="H98" s="4">
        <v>5041500</v>
      </c>
      <c r="I98" s="12">
        <f t="shared" si="11"/>
        <v>100</v>
      </c>
    </row>
    <row r="99" spans="1:9" ht="78.75" x14ac:dyDescent="0.2">
      <c r="A99" s="6">
        <v>90</v>
      </c>
      <c r="B99" s="2" t="s">
        <v>66</v>
      </c>
      <c r="C99" s="2" t="s">
        <v>193</v>
      </c>
      <c r="D99" s="20" t="s">
        <v>194</v>
      </c>
      <c r="E99" s="4">
        <v>802100</v>
      </c>
      <c r="F99" s="11">
        <v>809600</v>
      </c>
      <c r="G99" s="4">
        <v>809600</v>
      </c>
      <c r="H99" s="4">
        <v>517294.64</v>
      </c>
      <c r="I99" s="12">
        <f t="shared" si="11"/>
        <v>63.895088932806324</v>
      </c>
    </row>
    <row r="100" spans="1:9" ht="63" x14ac:dyDescent="0.2">
      <c r="A100" s="24">
        <v>91</v>
      </c>
      <c r="B100" s="2" t="s">
        <v>66</v>
      </c>
      <c r="C100" s="2" t="s">
        <v>195</v>
      </c>
      <c r="D100" s="3" t="s">
        <v>196</v>
      </c>
      <c r="E100" s="4">
        <v>144400</v>
      </c>
      <c r="F100" s="11">
        <v>167400</v>
      </c>
      <c r="G100" s="4">
        <v>167400</v>
      </c>
      <c r="H100" s="4">
        <v>167400</v>
      </c>
      <c r="I100" s="12">
        <f t="shared" si="11"/>
        <v>100</v>
      </c>
    </row>
    <row r="101" spans="1:9" ht="78.75" x14ac:dyDescent="0.2">
      <c r="A101" s="6">
        <v>92</v>
      </c>
      <c r="B101" s="2" t="s">
        <v>66</v>
      </c>
      <c r="C101" s="2" t="s">
        <v>197</v>
      </c>
      <c r="D101" s="20" t="s">
        <v>198</v>
      </c>
      <c r="E101" s="4">
        <v>2300000</v>
      </c>
      <c r="F101" s="11">
        <v>2450000</v>
      </c>
      <c r="G101" s="4">
        <v>2450000</v>
      </c>
      <c r="H101" s="4">
        <v>2450000</v>
      </c>
      <c r="I101" s="12">
        <f t="shared" si="11"/>
        <v>100</v>
      </c>
    </row>
    <row r="102" spans="1:9" ht="157.5" x14ac:dyDescent="0.2">
      <c r="A102" s="24">
        <v>93</v>
      </c>
      <c r="B102" s="2" t="s">
        <v>66</v>
      </c>
      <c r="C102" s="2" t="s">
        <v>199</v>
      </c>
      <c r="D102" s="20" t="s">
        <v>200</v>
      </c>
      <c r="E102" s="4">
        <v>192000</v>
      </c>
      <c r="F102" s="11">
        <v>129600</v>
      </c>
      <c r="G102" s="4">
        <v>129600</v>
      </c>
      <c r="H102" s="4">
        <v>129600</v>
      </c>
      <c r="I102" s="12">
        <f t="shared" si="11"/>
        <v>100</v>
      </c>
    </row>
    <row r="103" spans="1:9" ht="220.5" x14ac:dyDescent="0.2">
      <c r="A103" s="6">
        <v>94</v>
      </c>
      <c r="B103" s="2" t="s">
        <v>66</v>
      </c>
      <c r="C103" s="2" t="s">
        <v>201</v>
      </c>
      <c r="D103" s="20" t="s">
        <v>202</v>
      </c>
      <c r="E103" s="4">
        <v>188495700</v>
      </c>
      <c r="F103" s="11">
        <v>213433700</v>
      </c>
      <c r="G103" s="4">
        <v>213433700</v>
      </c>
      <c r="H103" s="4">
        <v>213433700</v>
      </c>
      <c r="I103" s="12">
        <f t="shared" si="11"/>
        <v>100</v>
      </c>
    </row>
    <row r="104" spans="1:9" ht="126" x14ac:dyDescent="0.2">
      <c r="A104" s="24">
        <v>95</v>
      </c>
      <c r="B104" s="2" t="s">
        <v>66</v>
      </c>
      <c r="C104" s="2" t="s">
        <v>203</v>
      </c>
      <c r="D104" s="20" t="s">
        <v>204</v>
      </c>
      <c r="E104" s="4">
        <v>26345800</v>
      </c>
      <c r="F104" s="11">
        <v>9899900</v>
      </c>
      <c r="G104" s="4">
        <v>9899900</v>
      </c>
      <c r="H104" s="4">
        <v>9899861</v>
      </c>
      <c r="I104" s="12">
        <f t="shared" si="11"/>
        <v>99.999606056626831</v>
      </c>
    </row>
    <row r="105" spans="1:9" ht="78.75" x14ac:dyDescent="0.2">
      <c r="A105" s="6">
        <v>96</v>
      </c>
      <c r="B105" s="2" t="s">
        <v>66</v>
      </c>
      <c r="C105" s="2" t="s">
        <v>205</v>
      </c>
      <c r="D105" s="20" t="s">
        <v>206</v>
      </c>
      <c r="E105" s="4">
        <v>16078700</v>
      </c>
      <c r="F105" s="11">
        <v>14957000</v>
      </c>
      <c r="G105" s="4">
        <v>14957000</v>
      </c>
      <c r="H105" s="4">
        <v>14957000</v>
      </c>
      <c r="I105" s="12">
        <f t="shared" si="11"/>
        <v>100</v>
      </c>
    </row>
    <row r="106" spans="1:9" ht="94.5" x14ac:dyDescent="0.2">
      <c r="A106" s="24">
        <v>97</v>
      </c>
      <c r="B106" s="2" t="s">
        <v>66</v>
      </c>
      <c r="C106" s="2" t="s">
        <v>207</v>
      </c>
      <c r="D106" s="20" t="s">
        <v>208</v>
      </c>
      <c r="E106" s="4">
        <v>8252200</v>
      </c>
      <c r="F106" s="11">
        <v>1548059.2</v>
      </c>
      <c r="G106" s="4">
        <v>1548059.2</v>
      </c>
      <c r="H106" s="4">
        <v>1548059.2</v>
      </c>
      <c r="I106" s="12">
        <f t="shared" si="11"/>
        <v>100</v>
      </c>
    </row>
    <row r="107" spans="1:9" ht="204.75" x14ac:dyDescent="0.2">
      <c r="A107" s="6">
        <v>98</v>
      </c>
      <c r="B107" s="2" t="s">
        <v>66</v>
      </c>
      <c r="C107" s="2" t="s">
        <v>209</v>
      </c>
      <c r="D107" s="20" t="s">
        <v>210</v>
      </c>
      <c r="E107" s="4">
        <v>56138000</v>
      </c>
      <c r="F107" s="11">
        <v>64052200</v>
      </c>
      <c r="G107" s="4">
        <v>64052200</v>
      </c>
      <c r="H107" s="4">
        <v>64052200</v>
      </c>
      <c r="I107" s="12">
        <f t="shared" si="11"/>
        <v>100</v>
      </c>
    </row>
    <row r="108" spans="1:9" ht="78.75" x14ac:dyDescent="0.2">
      <c r="A108" s="24">
        <v>99</v>
      </c>
      <c r="B108" s="2" t="s">
        <v>66</v>
      </c>
      <c r="C108" s="2" t="s">
        <v>211</v>
      </c>
      <c r="D108" s="20" t="s">
        <v>212</v>
      </c>
      <c r="E108" s="4">
        <v>22542600</v>
      </c>
      <c r="F108" s="11">
        <v>22542600</v>
      </c>
      <c r="G108" s="4">
        <v>22542600</v>
      </c>
      <c r="H108" s="4">
        <v>22542600</v>
      </c>
      <c r="I108" s="12">
        <f t="shared" si="11"/>
        <v>100</v>
      </c>
    </row>
    <row r="109" spans="1:9" ht="78.75" x14ac:dyDescent="0.2">
      <c r="A109" s="6">
        <v>100</v>
      </c>
      <c r="B109" s="2" t="s">
        <v>66</v>
      </c>
      <c r="C109" s="2" t="s">
        <v>213</v>
      </c>
      <c r="D109" s="20" t="s">
        <v>214</v>
      </c>
      <c r="E109" s="4">
        <v>919700</v>
      </c>
      <c r="F109" s="11">
        <v>994700</v>
      </c>
      <c r="G109" s="4">
        <v>994700</v>
      </c>
      <c r="H109" s="4">
        <v>994700</v>
      </c>
      <c r="I109" s="12">
        <f t="shared" si="11"/>
        <v>100</v>
      </c>
    </row>
    <row r="110" spans="1:9" ht="47.25" x14ac:dyDescent="0.2">
      <c r="A110" s="24">
        <v>101</v>
      </c>
      <c r="B110" s="2" t="s">
        <v>66</v>
      </c>
      <c r="C110" s="2" t="s">
        <v>215</v>
      </c>
      <c r="D110" s="3" t="s">
        <v>216</v>
      </c>
      <c r="E110" s="4">
        <v>4645800</v>
      </c>
      <c r="F110" s="11">
        <v>4523300</v>
      </c>
      <c r="G110" s="4">
        <v>4523300</v>
      </c>
      <c r="H110" s="4">
        <v>4523162.5999999996</v>
      </c>
      <c r="I110" s="12">
        <f t="shared" si="11"/>
        <v>99.996962394711815</v>
      </c>
    </row>
    <row r="111" spans="1:9" ht="126" x14ac:dyDescent="0.2">
      <c r="A111" s="6">
        <v>102</v>
      </c>
      <c r="B111" s="2" t="s">
        <v>66</v>
      </c>
      <c r="C111" s="2" t="s">
        <v>217</v>
      </c>
      <c r="D111" s="20" t="s">
        <v>218</v>
      </c>
      <c r="E111" s="4">
        <v>68300</v>
      </c>
      <c r="F111" s="11">
        <v>102500</v>
      </c>
      <c r="G111" s="4">
        <v>102500</v>
      </c>
      <c r="H111" s="4">
        <v>102500</v>
      </c>
      <c r="I111" s="12">
        <f t="shared" si="11"/>
        <v>100</v>
      </c>
    </row>
    <row r="112" spans="1:9" ht="78.75" x14ac:dyDescent="0.2">
      <c r="A112" s="24">
        <v>103</v>
      </c>
      <c r="B112" s="2" t="s">
        <v>66</v>
      </c>
      <c r="C112" s="2" t="s">
        <v>79</v>
      </c>
      <c r="D112" s="3" t="s">
        <v>80</v>
      </c>
      <c r="E112" s="4">
        <v>1558300</v>
      </c>
      <c r="F112" s="11">
        <v>1480000</v>
      </c>
      <c r="G112" s="4">
        <v>1480000</v>
      </c>
      <c r="H112" s="4">
        <v>1480000</v>
      </c>
      <c r="I112" s="12">
        <f t="shared" si="11"/>
        <v>100</v>
      </c>
    </row>
    <row r="113" spans="1:9" ht="63" x14ac:dyDescent="0.2">
      <c r="A113" s="6">
        <v>104</v>
      </c>
      <c r="B113" s="2" t="s">
        <v>66</v>
      </c>
      <c r="C113" s="2" t="s">
        <v>219</v>
      </c>
      <c r="D113" s="3" t="s">
        <v>220</v>
      </c>
      <c r="E113" s="4">
        <v>0</v>
      </c>
      <c r="F113" s="11">
        <v>2403969</v>
      </c>
      <c r="G113" s="4">
        <v>2403969</v>
      </c>
      <c r="H113" s="4">
        <v>2403969</v>
      </c>
      <c r="I113" s="12">
        <f t="shared" si="11"/>
        <v>100</v>
      </c>
    </row>
    <row r="114" spans="1:9" ht="63" x14ac:dyDescent="0.2">
      <c r="A114" s="24">
        <v>105</v>
      </c>
      <c r="B114" s="2" t="s">
        <v>66</v>
      </c>
      <c r="C114" s="2" t="s">
        <v>81</v>
      </c>
      <c r="D114" s="3" t="s">
        <v>82</v>
      </c>
      <c r="E114" s="4">
        <v>2058800</v>
      </c>
      <c r="F114" s="11">
        <v>2389400</v>
      </c>
      <c r="G114" s="4">
        <v>2389400</v>
      </c>
      <c r="H114" s="4">
        <v>2389400</v>
      </c>
      <c r="I114" s="12">
        <f t="shared" si="11"/>
        <v>100</v>
      </c>
    </row>
    <row r="115" spans="1:9" ht="63" x14ac:dyDescent="0.2">
      <c r="A115" s="6">
        <v>106</v>
      </c>
      <c r="B115" s="2" t="s">
        <v>66</v>
      </c>
      <c r="C115" s="2" t="s">
        <v>83</v>
      </c>
      <c r="D115" s="3" t="s">
        <v>84</v>
      </c>
      <c r="E115" s="4">
        <v>800</v>
      </c>
      <c r="F115" s="11">
        <v>8200</v>
      </c>
      <c r="G115" s="4">
        <v>8200</v>
      </c>
      <c r="H115" s="4">
        <v>8200</v>
      </c>
      <c r="I115" s="12">
        <f t="shared" si="11"/>
        <v>100</v>
      </c>
    </row>
    <row r="116" spans="1:9" ht="94.5" x14ac:dyDescent="0.2">
      <c r="A116" s="24">
        <v>107</v>
      </c>
      <c r="B116" s="2" t="s">
        <v>66</v>
      </c>
      <c r="C116" s="2" t="s">
        <v>221</v>
      </c>
      <c r="D116" s="20" t="s">
        <v>222</v>
      </c>
      <c r="E116" s="4">
        <v>8000</v>
      </c>
      <c r="F116" s="11">
        <v>8000</v>
      </c>
      <c r="G116" s="4">
        <v>8000</v>
      </c>
      <c r="H116" s="4">
        <v>8000</v>
      </c>
      <c r="I116" s="12">
        <f t="shared" si="11"/>
        <v>100</v>
      </c>
    </row>
    <row r="117" spans="1:9" ht="110.25" x14ac:dyDescent="0.2">
      <c r="A117" s="6">
        <v>108</v>
      </c>
      <c r="B117" s="2" t="s">
        <v>66</v>
      </c>
      <c r="C117" s="2" t="s">
        <v>223</v>
      </c>
      <c r="D117" s="20" t="s">
        <v>224</v>
      </c>
      <c r="E117" s="4">
        <v>187834</v>
      </c>
      <c r="F117" s="11">
        <v>187834</v>
      </c>
      <c r="G117" s="4">
        <v>187834</v>
      </c>
      <c r="H117" s="4">
        <v>187834</v>
      </c>
      <c r="I117" s="12">
        <f t="shared" si="11"/>
        <v>100</v>
      </c>
    </row>
    <row r="118" spans="1:9" ht="78.75" x14ac:dyDescent="0.2">
      <c r="A118" s="24">
        <v>109</v>
      </c>
      <c r="B118" s="2" t="s">
        <v>66</v>
      </c>
      <c r="C118" s="2" t="s">
        <v>225</v>
      </c>
      <c r="D118" s="3" t="s">
        <v>226</v>
      </c>
      <c r="E118" s="4">
        <v>199985</v>
      </c>
      <c r="F118" s="11">
        <v>199985</v>
      </c>
      <c r="G118" s="4">
        <v>199985</v>
      </c>
      <c r="H118" s="4">
        <v>199985</v>
      </c>
      <c r="I118" s="12">
        <f t="shared" si="11"/>
        <v>100</v>
      </c>
    </row>
    <row r="119" spans="1:9" ht="78.75" x14ac:dyDescent="0.2">
      <c r="A119" s="6">
        <v>110</v>
      </c>
      <c r="B119" s="2" t="s">
        <v>66</v>
      </c>
      <c r="C119" s="2" t="s">
        <v>227</v>
      </c>
      <c r="D119" s="3" t="s">
        <v>228</v>
      </c>
      <c r="E119" s="4">
        <v>19432</v>
      </c>
      <c r="F119" s="11">
        <v>19432</v>
      </c>
      <c r="G119" s="4">
        <v>19432</v>
      </c>
      <c r="H119" s="4">
        <v>19432</v>
      </c>
      <c r="I119" s="12">
        <f t="shared" si="11"/>
        <v>100</v>
      </c>
    </row>
    <row r="120" spans="1:9" ht="78.75" x14ac:dyDescent="0.2">
      <c r="A120" s="24">
        <v>111</v>
      </c>
      <c r="B120" s="2" t="s">
        <v>66</v>
      </c>
      <c r="C120" s="2" t="s">
        <v>229</v>
      </c>
      <c r="D120" s="3" t="s">
        <v>230</v>
      </c>
      <c r="E120" s="4">
        <v>19432</v>
      </c>
      <c r="F120" s="11">
        <v>19432</v>
      </c>
      <c r="G120" s="4">
        <v>19432</v>
      </c>
      <c r="H120" s="4">
        <v>19432</v>
      </c>
      <c r="I120" s="12">
        <f t="shared" si="11"/>
        <v>100</v>
      </c>
    </row>
    <row r="121" spans="1:9" ht="94.5" x14ac:dyDescent="0.2">
      <c r="A121" s="6">
        <v>112</v>
      </c>
      <c r="B121" s="2" t="s">
        <v>66</v>
      </c>
      <c r="C121" s="2" t="s">
        <v>231</v>
      </c>
      <c r="D121" s="20" t="s">
        <v>232</v>
      </c>
      <c r="E121" s="4">
        <v>2842</v>
      </c>
      <c r="F121" s="11">
        <v>2842</v>
      </c>
      <c r="G121" s="4">
        <v>2842</v>
      </c>
      <c r="H121" s="4">
        <v>2842</v>
      </c>
      <c r="I121" s="12">
        <f t="shared" si="11"/>
        <v>100</v>
      </c>
    </row>
    <row r="122" spans="1:9" ht="94.5" x14ac:dyDescent="0.2">
      <c r="A122" s="24">
        <v>113</v>
      </c>
      <c r="B122" s="2" t="s">
        <v>66</v>
      </c>
      <c r="C122" s="2" t="s">
        <v>233</v>
      </c>
      <c r="D122" s="20" t="s">
        <v>234</v>
      </c>
      <c r="E122" s="4">
        <v>0</v>
      </c>
      <c r="F122" s="11">
        <v>155400</v>
      </c>
      <c r="G122" s="4">
        <v>146220</v>
      </c>
      <c r="H122" s="4">
        <v>146220</v>
      </c>
      <c r="I122" s="12">
        <f t="shared" si="11"/>
        <v>100</v>
      </c>
    </row>
    <row r="123" spans="1:9" ht="78.75" x14ac:dyDescent="0.2">
      <c r="A123" s="6">
        <v>114</v>
      </c>
      <c r="B123" s="2" t="s">
        <v>66</v>
      </c>
      <c r="C123" s="2" t="s">
        <v>235</v>
      </c>
      <c r="D123" s="3" t="s">
        <v>236</v>
      </c>
      <c r="E123" s="4">
        <v>0</v>
      </c>
      <c r="F123" s="11">
        <v>1677360</v>
      </c>
      <c r="G123" s="4">
        <v>1527370</v>
      </c>
      <c r="H123" s="4">
        <v>1527370</v>
      </c>
      <c r="I123" s="12">
        <f t="shared" si="11"/>
        <v>100</v>
      </c>
    </row>
    <row r="124" spans="1:9" ht="126" x14ac:dyDescent="0.2">
      <c r="A124" s="24">
        <v>115</v>
      </c>
      <c r="B124" s="2" t="s">
        <v>66</v>
      </c>
      <c r="C124" s="2" t="s">
        <v>237</v>
      </c>
      <c r="D124" s="20" t="s">
        <v>238</v>
      </c>
      <c r="E124" s="4">
        <v>0</v>
      </c>
      <c r="F124" s="11">
        <v>32325200</v>
      </c>
      <c r="G124" s="4">
        <v>29136120</v>
      </c>
      <c r="H124" s="4">
        <v>28842654.27</v>
      </c>
      <c r="I124" s="12">
        <f t="shared" si="11"/>
        <v>98.992776903719502</v>
      </c>
    </row>
    <row r="125" spans="1:9" ht="31.5" x14ac:dyDescent="0.2">
      <c r="A125" s="6">
        <v>116</v>
      </c>
      <c r="B125" s="2" t="s">
        <v>66</v>
      </c>
      <c r="C125" s="2" t="s">
        <v>239</v>
      </c>
      <c r="D125" s="3" t="s">
        <v>240</v>
      </c>
      <c r="E125" s="4">
        <v>0</v>
      </c>
      <c r="F125" s="11">
        <v>300000</v>
      </c>
      <c r="G125" s="4">
        <v>300000</v>
      </c>
      <c r="H125" s="4">
        <v>300000</v>
      </c>
      <c r="I125" s="12">
        <f t="shared" si="11"/>
        <v>100</v>
      </c>
    </row>
    <row r="126" spans="1:9" ht="110.25" x14ac:dyDescent="0.2">
      <c r="A126" s="24">
        <v>117</v>
      </c>
      <c r="B126" s="2" t="s">
        <v>66</v>
      </c>
      <c r="C126" s="2" t="s">
        <v>241</v>
      </c>
      <c r="D126" s="20" t="s">
        <v>242</v>
      </c>
      <c r="E126" s="4">
        <v>0</v>
      </c>
      <c r="F126" s="11">
        <v>581200</v>
      </c>
      <c r="G126" s="4">
        <v>581200</v>
      </c>
      <c r="H126" s="4">
        <v>581200</v>
      </c>
      <c r="I126" s="12">
        <f t="shared" si="11"/>
        <v>100</v>
      </c>
    </row>
    <row r="127" spans="1:9" ht="78.75" x14ac:dyDescent="0.2">
      <c r="A127" s="6">
        <v>118</v>
      </c>
      <c r="B127" s="2" t="s">
        <v>66</v>
      </c>
      <c r="C127" s="2" t="s">
        <v>243</v>
      </c>
      <c r="D127" s="20" t="s">
        <v>244</v>
      </c>
      <c r="E127" s="4">
        <v>0</v>
      </c>
      <c r="F127" s="11">
        <v>689500</v>
      </c>
      <c r="G127" s="4">
        <v>689500</v>
      </c>
      <c r="H127" s="4">
        <v>689500</v>
      </c>
      <c r="I127" s="12">
        <f t="shared" si="11"/>
        <v>100</v>
      </c>
    </row>
    <row r="128" spans="1:9" ht="47.25" x14ac:dyDescent="0.2">
      <c r="A128" s="24">
        <v>119</v>
      </c>
      <c r="B128" s="2" t="s">
        <v>66</v>
      </c>
      <c r="C128" s="2" t="s">
        <v>245</v>
      </c>
      <c r="D128" s="3" t="s">
        <v>246</v>
      </c>
      <c r="E128" s="4">
        <v>0</v>
      </c>
      <c r="F128" s="11">
        <v>144000</v>
      </c>
      <c r="G128" s="4">
        <v>144000</v>
      </c>
      <c r="H128" s="4">
        <v>144000</v>
      </c>
      <c r="I128" s="12">
        <f t="shared" si="11"/>
        <v>100</v>
      </c>
    </row>
    <row r="129" spans="1:9" ht="47.25" x14ac:dyDescent="0.2">
      <c r="A129" s="6">
        <v>120</v>
      </c>
      <c r="B129" s="2" t="s">
        <v>66</v>
      </c>
      <c r="C129" s="2" t="s">
        <v>247</v>
      </c>
      <c r="D129" s="3" t="s">
        <v>248</v>
      </c>
      <c r="E129" s="4">
        <v>0</v>
      </c>
      <c r="F129" s="11">
        <v>2280700</v>
      </c>
      <c r="G129" s="4">
        <v>2280700</v>
      </c>
      <c r="H129" s="4">
        <v>2280700</v>
      </c>
      <c r="I129" s="12">
        <f t="shared" si="11"/>
        <v>100</v>
      </c>
    </row>
    <row r="130" spans="1:9" ht="47.25" x14ac:dyDescent="0.2">
      <c r="A130" s="24">
        <v>121</v>
      </c>
      <c r="B130" s="2" t="s">
        <v>66</v>
      </c>
      <c r="C130" s="2" t="s">
        <v>249</v>
      </c>
      <c r="D130" s="3" t="s">
        <v>250</v>
      </c>
      <c r="E130" s="4">
        <v>0</v>
      </c>
      <c r="F130" s="11">
        <v>355500</v>
      </c>
      <c r="G130" s="4">
        <v>355500</v>
      </c>
      <c r="H130" s="4">
        <v>355500</v>
      </c>
      <c r="I130" s="12">
        <f t="shared" si="11"/>
        <v>100</v>
      </c>
    </row>
    <row r="131" spans="1:9" ht="63" x14ac:dyDescent="0.2">
      <c r="A131" s="6">
        <v>122</v>
      </c>
      <c r="B131" s="2" t="s">
        <v>66</v>
      </c>
      <c r="C131" s="2" t="s">
        <v>251</v>
      </c>
      <c r="D131" s="3" t="s">
        <v>252</v>
      </c>
      <c r="E131" s="4">
        <v>0</v>
      </c>
      <c r="F131" s="11">
        <v>2250000</v>
      </c>
      <c r="G131" s="4">
        <v>2250000</v>
      </c>
      <c r="H131" s="4">
        <v>0</v>
      </c>
      <c r="I131" s="12">
        <f t="shared" si="11"/>
        <v>0</v>
      </c>
    </row>
    <row r="132" spans="1:9" ht="63" x14ac:dyDescent="0.2">
      <c r="A132" s="24">
        <v>123</v>
      </c>
      <c r="B132" s="2" t="s">
        <v>66</v>
      </c>
      <c r="C132" s="2" t="s">
        <v>253</v>
      </c>
      <c r="D132" s="3" t="s">
        <v>254</v>
      </c>
      <c r="E132" s="4">
        <v>0</v>
      </c>
      <c r="F132" s="11">
        <v>36440.550000000003</v>
      </c>
      <c r="G132" s="4">
        <v>36440.550000000003</v>
      </c>
      <c r="H132" s="4">
        <v>35976</v>
      </c>
      <c r="I132" s="12">
        <f t="shared" si="11"/>
        <v>98.72518389541321</v>
      </c>
    </row>
    <row r="133" spans="1:9" ht="63" x14ac:dyDescent="0.2">
      <c r="A133" s="6">
        <v>124</v>
      </c>
      <c r="B133" s="2" t="s">
        <v>66</v>
      </c>
      <c r="C133" s="2" t="s">
        <v>255</v>
      </c>
      <c r="D133" s="3" t="s">
        <v>256</v>
      </c>
      <c r="E133" s="4">
        <v>0</v>
      </c>
      <c r="F133" s="11">
        <v>5117940</v>
      </c>
      <c r="G133" s="4">
        <v>5117940</v>
      </c>
      <c r="H133" s="4">
        <v>4318586.42</v>
      </c>
      <c r="I133" s="12">
        <f t="shared" si="11"/>
        <v>84.38134132092209</v>
      </c>
    </row>
    <row r="134" spans="1:9" ht="31.5" x14ac:dyDescent="0.2">
      <c r="A134" s="24">
        <v>125</v>
      </c>
      <c r="B134" s="2" t="s">
        <v>66</v>
      </c>
      <c r="C134" s="2" t="s">
        <v>257</v>
      </c>
      <c r="D134" s="3" t="s">
        <v>258</v>
      </c>
      <c r="E134" s="4">
        <v>0</v>
      </c>
      <c r="F134" s="11">
        <v>3161000</v>
      </c>
      <c r="G134" s="4">
        <v>3161000</v>
      </c>
      <c r="H134" s="4">
        <v>2395810.89</v>
      </c>
      <c r="I134" s="12">
        <f t="shared" si="11"/>
        <v>75.792815248339139</v>
      </c>
    </row>
    <row r="135" spans="1:9" ht="47.25" x14ac:dyDescent="0.2">
      <c r="A135" s="6">
        <v>126</v>
      </c>
      <c r="B135" s="2" t="s">
        <v>66</v>
      </c>
      <c r="C135" s="2" t="s">
        <v>259</v>
      </c>
      <c r="D135" s="3" t="s">
        <v>260</v>
      </c>
      <c r="E135" s="4">
        <v>0</v>
      </c>
      <c r="F135" s="11">
        <v>7856520</v>
      </c>
      <c r="G135" s="4">
        <v>7856520</v>
      </c>
      <c r="H135" s="4">
        <v>0</v>
      </c>
      <c r="I135" s="12">
        <f t="shared" si="11"/>
        <v>0</v>
      </c>
    </row>
    <row r="136" spans="1:9" ht="47.25" x14ac:dyDescent="0.2">
      <c r="A136" s="24">
        <v>127</v>
      </c>
      <c r="B136" s="2" t="s">
        <v>66</v>
      </c>
      <c r="C136" s="2" t="s">
        <v>261</v>
      </c>
      <c r="D136" s="3" t="s">
        <v>262</v>
      </c>
      <c r="E136" s="4">
        <v>0</v>
      </c>
      <c r="F136" s="11">
        <v>291100</v>
      </c>
      <c r="G136" s="4">
        <v>291100</v>
      </c>
      <c r="H136" s="4">
        <v>291100</v>
      </c>
      <c r="I136" s="12">
        <f t="shared" si="11"/>
        <v>100</v>
      </c>
    </row>
    <row r="137" spans="1:9" ht="63" x14ac:dyDescent="0.2">
      <c r="A137" s="6">
        <v>128</v>
      </c>
      <c r="B137" s="2" t="s">
        <v>66</v>
      </c>
      <c r="C137" s="2" t="s">
        <v>263</v>
      </c>
      <c r="D137" s="3" t="s">
        <v>264</v>
      </c>
      <c r="E137" s="4">
        <v>0</v>
      </c>
      <c r="F137" s="11">
        <v>2971000</v>
      </c>
      <c r="G137" s="4">
        <v>2971000</v>
      </c>
      <c r="H137" s="4">
        <v>2971000</v>
      </c>
      <c r="I137" s="12">
        <f t="shared" si="11"/>
        <v>100</v>
      </c>
    </row>
    <row r="138" spans="1:9" ht="47.25" x14ac:dyDescent="0.2">
      <c r="A138" s="24">
        <v>129</v>
      </c>
      <c r="B138" s="2" t="s">
        <v>66</v>
      </c>
      <c r="C138" s="2" t="s">
        <v>265</v>
      </c>
      <c r="D138" s="3" t="s">
        <v>266</v>
      </c>
      <c r="E138" s="4">
        <v>0</v>
      </c>
      <c r="F138" s="11">
        <v>4000000</v>
      </c>
      <c r="G138" s="4">
        <v>4000000</v>
      </c>
      <c r="H138" s="4">
        <v>4000000</v>
      </c>
      <c r="I138" s="12">
        <f t="shared" si="11"/>
        <v>100</v>
      </c>
    </row>
    <row r="139" spans="1:9" ht="31.5" x14ac:dyDescent="0.2">
      <c r="A139" s="6">
        <v>130</v>
      </c>
      <c r="B139" s="2" t="s">
        <v>66</v>
      </c>
      <c r="C139" s="2" t="s">
        <v>267</v>
      </c>
      <c r="D139" s="3" t="s">
        <v>268</v>
      </c>
      <c r="E139" s="4">
        <v>0</v>
      </c>
      <c r="F139" s="11">
        <v>1760641.05</v>
      </c>
      <c r="G139" s="4">
        <v>1760641.05</v>
      </c>
      <c r="H139" s="4">
        <v>1760641.05</v>
      </c>
      <c r="I139" s="12">
        <f t="shared" si="11"/>
        <v>100</v>
      </c>
    </row>
    <row r="140" spans="1:9" ht="31.5" x14ac:dyDescent="0.2">
      <c r="A140" s="24">
        <v>131</v>
      </c>
      <c r="B140" s="2" t="s">
        <v>66</v>
      </c>
      <c r="C140" s="2" t="s">
        <v>85</v>
      </c>
      <c r="D140" s="3" t="s">
        <v>86</v>
      </c>
      <c r="E140" s="4">
        <v>0</v>
      </c>
      <c r="F140" s="11">
        <v>323264.84999999998</v>
      </c>
      <c r="G140" s="4">
        <v>323264.84999999998</v>
      </c>
      <c r="H140" s="4">
        <v>323264.84999999998</v>
      </c>
      <c r="I140" s="12">
        <f t="shared" si="11"/>
        <v>100</v>
      </c>
    </row>
    <row r="141" spans="1:9" ht="63" x14ac:dyDescent="0.2">
      <c r="A141" s="6">
        <v>132</v>
      </c>
      <c r="B141" s="2" t="s">
        <v>66</v>
      </c>
      <c r="C141" s="2" t="s">
        <v>117</v>
      </c>
      <c r="D141" s="3" t="s">
        <v>118</v>
      </c>
      <c r="E141" s="4">
        <v>0</v>
      </c>
      <c r="F141" s="11">
        <v>10000</v>
      </c>
      <c r="G141" s="4">
        <v>10000</v>
      </c>
      <c r="H141" s="4">
        <v>10000</v>
      </c>
      <c r="I141" s="12">
        <f t="shared" si="11"/>
        <v>100</v>
      </c>
    </row>
    <row r="142" spans="1:9" ht="47.25" x14ac:dyDescent="0.2">
      <c r="A142" s="24">
        <v>133</v>
      </c>
      <c r="B142" s="2" t="s">
        <v>66</v>
      </c>
      <c r="C142" s="2" t="s">
        <v>87</v>
      </c>
      <c r="D142" s="3" t="s">
        <v>88</v>
      </c>
      <c r="E142" s="4">
        <v>0</v>
      </c>
      <c r="F142" s="11">
        <v>-2759808.48</v>
      </c>
      <c r="G142" s="4">
        <v>-2759808.48</v>
      </c>
      <c r="H142" s="4">
        <v>-2759808.48</v>
      </c>
      <c r="I142" s="12">
        <f t="shared" si="11"/>
        <v>100</v>
      </c>
    </row>
    <row r="143" spans="1:9" s="16" customFormat="1" ht="23.25" customHeight="1" x14ac:dyDescent="0.25">
      <c r="A143" s="6">
        <v>134</v>
      </c>
      <c r="B143" s="39"/>
      <c r="C143" s="39" t="s">
        <v>89</v>
      </c>
      <c r="D143" s="40"/>
      <c r="E143" s="41">
        <f>E10+E15+E18+E20+E23+E32+E47+E49+E51+E62+E66</f>
        <v>927647550</v>
      </c>
      <c r="F143" s="41">
        <f t="shared" ref="F143:H143" si="12">F10+F15+F18+F20+F23+F32+F47+F49+F51+F62+F66</f>
        <v>1111017914.9899998</v>
      </c>
      <c r="G143" s="41">
        <f t="shared" si="12"/>
        <v>1107559555.6100001</v>
      </c>
      <c r="H143" s="41">
        <f t="shared" si="12"/>
        <v>1098897162.8999999</v>
      </c>
      <c r="I143" s="17">
        <f t="shared" si="11"/>
        <v>99.217884702802337</v>
      </c>
    </row>
  </sheetData>
  <mergeCells count="23">
    <mergeCell ref="C66:D66"/>
    <mergeCell ref="C23:D23"/>
    <mergeCell ref="C32:D32"/>
    <mergeCell ref="C47:D47"/>
    <mergeCell ref="C51:D51"/>
    <mergeCell ref="C62:D62"/>
    <mergeCell ref="C49:D49"/>
    <mergeCell ref="C20:D20"/>
    <mergeCell ref="H2:I2"/>
    <mergeCell ref="H3:I3"/>
    <mergeCell ref="A4:I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C10:D10"/>
    <mergeCell ref="C15:D15"/>
    <mergeCell ref="C18:D18"/>
  </mergeCells>
  <pageMargins left="0.54" right="0.28999999999999998" top="0.53" bottom="0.4" header="0.38" footer="0.28999999999999998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25fomgv</dc:creator>
  <dc:description>POI HSSF rep:2.55.0.44</dc:description>
  <cp:lastModifiedBy>Пользователь</cp:lastModifiedBy>
  <cp:lastPrinted>2023-04-14T06:41:57Z</cp:lastPrinted>
  <dcterms:created xsi:type="dcterms:W3CDTF">2023-03-01T03:49:27Z</dcterms:created>
  <dcterms:modified xsi:type="dcterms:W3CDTF">2025-04-15T05:15:44Z</dcterms:modified>
</cp:coreProperties>
</file>